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activeTab="1"/>
  </bookViews>
  <sheets>
    <sheet name="2020年全市收入决算" sheetId="9" r:id="rId1"/>
    <sheet name="2020年全市支出决算" sheetId="10" r:id="rId2"/>
    <sheet name="2020年市级收入决算" sheetId="1" r:id="rId3"/>
    <sheet name="2020年市级支出决算" sheetId="2" r:id="rId4"/>
    <sheet name="2020年市级支出决算明细" sheetId="11" r:id="rId5"/>
    <sheet name="2020年基本支出决算" sheetId="3" r:id="rId6"/>
    <sheet name="税收返还和一般性转移支出预算表" sheetId="4" r:id="rId7"/>
    <sheet name="专项转移支付" sheetId="5" r:id="rId8"/>
    <sheet name="一般债务分地区限额余额" sheetId="6" r:id="rId9"/>
    <sheet name="全市一般债务情况" sheetId="7" r:id="rId10"/>
    <sheet name="市级一般债务情况" sheetId="8" r:id="rId11"/>
  </sheets>
  <definedNames>
    <definedName name="_xlnm.Print_Titles" localSheetId="3">'2020年市级支出决算'!$3:$3</definedName>
    <definedName name="_xlnm.Print_Titles" localSheetId="5">'2020年基本支出决算'!$3:$3</definedName>
    <definedName name="_xlnm.Print_Area" localSheetId="3">'2020年市级支出决算'!$A$1:$H$39</definedName>
  </definedNames>
  <calcPr calcId="144525" concurrentCalc="0"/>
</workbook>
</file>

<file path=xl/sharedStrings.xml><?xml version="1.0" encoding="utf-8"?>
<sst xmlns="http://schemas.openxmlformats.org/spreadsheetml/2006/main" count="3008" uniqueCount="1231">
  <si>
    <t>附表1</t>
  </si>
  <si>
    <t>衢州市2020年一般公共预算收入决算</t>
  </si>
  <si>
    <t>单位：万元</t>
  </si>
  <si>
    <t>项      目</t>
  </si>
  <si>
    <t>2020年
预算数</t>
  </si>
  <si>
    <t>2020年     调整预算数</t>
  </si>
  <si>
    <t>2020年       决算数</t>
  </si>
  <si>
    <t>为调整后预算%</t>
  </si>
  <si>
    <t>2019年       决算数</t>
  </si>
  <si>
    <t>比上年
＋、－%</t>
  </si>
  <si>
    <t>一、本级收入</t>
  </si>
  <si>
    <t>（一）税收收入</t>
  </si>
  <si>
    <t xml:space="preserve">    1.增值税</t>
  </si>
  <si>
    <t xml:space="preserve">    2.企业所得税</t>
  </si>
  <si>
    <t xml:space="preserve">    3.个人所得税 </t>
  </si>
  <si>
    <t xml:space="preserve">    4.城市维护建设税 </t>
  </si>
  <si>
    <t xml:space="preserve">    5.城镇土地使用税</t>
  </si>
  <si>
    <t xml:space="preserve">    6.耕地占用税</t>
  </si>
  <si>
    <t xml:space="preserve">    7.契税</t>
  </si>
  <si>
    <t xml:space="preserve">    8.环境保护税</t>
  </si>
  <si>
    <t xml:space="preserve">    9.其他税收收入         </t>
  </si>
  <si>
    <t>（二）非税收入</t>
  </si>
  <si>
    <t xml:space="preserve">    1.专项收入</t>
  </si>
  <si>
    <t xml:space="preserve">      ①教育费附加收入</t>
  </si>
  <si>
    <t xml:space="preserve">      ②其他专项收入</t>
  </si>
  <si>
    <t xml:space="preserve">    2.行政事业性收费收入</t>
  </si>
  <si>
    <t xml:space="preserve">    3.罚没收入</t>
  </si>
  <si>
    <t xml:space="preserve">    4.国有资源（资产）有偿使用收入        </t>
  </si>
  <si>
    <t xml:space="preserve">    5.政府住房基金收入</t>
  </si>
  <si>
    <t xml:space="preserve">    6.其他收入         </t>
  </si>
  <si>
    <t xml:space="preserve">    7.国有企业计划亏损补贴         </t>
  </si>
  <si>
    <t>二、转移性收入</t>
  </si>
  <si>
    <t>（一）上级税收返还收入</t>
  </si>
  <si>
    <t>（二）上级转移支付收入</t>
  </si>
  <si>
    <t>（三）地方政府一般债务转贷收入</t>
  </si>
  <si>
    <t>（四）使用结转资金</t>
  </si>
  <si>
    <t>（五）调入资金</t>
  </si>
  <si>
    <t xml:space="preserve">    其中：从预算稳定调节基金调入</t>
  </si>
  <si>
    <t xml:space="preserve">          从政府性基金预算调入</t>
  </si>
  <si>
    <t xml:space="preserve">          从国有资本经营预算调入</t>
  </si>
  <si>
    <t xml:space="preserve">          从其他资金调入</t>
  </si>
  <si>
    <t>收入总计</t>
  </si>
  <si>
    <t>衢州市2020年一般公共预算支出决算</t>
  </si>
  <si>
    <t>2020年        调整预算数</t>
  </si>
  <si>
    <t>2020年        决算数</t>
  </si>
  <si>
    <t>完成调整后预算%</t>
  </si>
  <si>
    <t>2019年        决算数</t>
  </si>
  <si>
    <t>比上年          ＋、－%</t>
  </si>
  <si>
    <t>一、本级支出</t>
  </si>
  <si>
    <t>（一）一般公共服务支出</t>
  </si>
  <si>
    <t>（二）公共安全支出</t>
  </si>
  <si>
    <t>（三）教育支出</t>
  </si>
  <si>
    <t xml:space="preserve">   其中：教育支出</t>
  </si>
  <si>
    <t xml:space="preserve">         教育费附加支出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</si>
  <si>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</si>
  <si>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</si>
  <si>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</si>
  <si>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</si>
  <si>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</si>
  <si>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</si>
  <si>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</si>
  <si>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</si>
  <si>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</si>
  <si>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</si>
  <si>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</si>
  <si>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</si>
  <si>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</si>
  <si>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</si>
  <si>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</si>
  <si>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</si>
  <si>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（二十）其他支出</t>
  </si>
  <si>
    <t>（二十一）债务付息支出</t>
  </si>
  <si>
    <t>（二十二）债务发行费用支出</t>
  </si>
  <si>
    <t>（二十三）预备费</t>
  </si>
  <si>
    <t>二、转移性支出</t>
  </si>
  <si>
    <t>（一）上解上级支出</t>
  </si>
  <si>
    <t>（二）地方政府一般债务还本支出</t>
  </si>
  <si>
    <t>（三）结转下年支出</t>
  </si>
  <si>
    <t>（四）安排预算稳定调节基金</t>
  </si>
  <si>
    <t>（五）安排预算周转金</t>
  </si>
  <si>
    <t>（六）援助其他地区支出</t>
  </si>
  <si>
    <t>支出总计</t>
  </si>
  <si>
    <t>衢州市级2020年一般公共预算收入决算</t>
  </si>
  <si>
    <t>2020年         调整预算数</t>
  </si>
  <si>
    <t>2020年
决算数</t>
  </si>
  <si>
    <t>为调整后
预算%</t>
  </si>
  <si>
    <t>2019年
决算数</t>
  </si>
  <si>
    <t xml:space="preserve">    9.其他地方各税         </t>
  </si>
  <si>
    <t xml:space="preserve">      ①教育费附加收入         </t>
  </si>
  <si>
    <t>衢州市级2020年一般公共预算支出决算</t>
  </si>
  <si>
    <t>2020年
调整预算数</t>
  </si>
  <si>
    <t xml:space="preserve">一、本级预算支出    </t>
  </si>
  <si>
    <t xml:space="preserve"> (一) 一般公共服务支出</t>
  </si>
  <si>
    <t xml:space="preserve"> 其中：教育支出</t>
  </si>
  <si>
    <t xml:space="preserve">      教育费附加安排的支出</t>
  </si>
  <si>
    <t>①</t>
  </si>
  <si>
    <t>（七）补助县（市、区）支出</t>
  </si>
  <si>
    <t>注①：2020年按照市与两区两城新体制结算情况，对上解上级支出决算数做了调整。</t>
  </si>
  <si>
    <t>2020年度衢州市本级一般公共预算支出决算功能分类明细表</t>
  </si>
  <si>
    <t>单位:万元</t>
  </si>
  <si>
    <t>预算科目</t>
  </si>
  <si>
    <t>决算数</t>
  </si>
  <si>
    <t>一般公共服务支出</t>
  </si>
  <si>
    <t xml:space="preserve">    事业运行</t>
  </si>
  <si>
    <t xml:space="preserve">    信息化建设</t>
  </si>
  <si>
    <t xml:space="preserve">    国内贸易管理</t>
  </si>
  <si>
    <t xml:space="preserve">    参政议政</t>
  </si>
  <si>
    <t xml:space="preserve">    机关服务</t>
  </si>
  <si>
    <t xml:space="preserve">  驻外机构</t>
  </si>
  <si>
    <t xml:space="preserve">    人民防空</t>
  </si>
  <si>
    <t xml:space="preserve">  国家保密</t>
  </si>
  <si>
    <t xml:space="preserve">    其他成人教育支出</t>
  </si>
  <si>
    <t xml:space="preserve">  应用研究</t>
  </si>
  <si>
    <t xml:space="preserve">    行政运行</t>
  </si>
  <si>
    <t xml:space="preserve">    其他新闻出版电影支出</t>
  </si>
  <si>
    <t xml:space="preserve">    对机关事业单位基本养老保险基金的补助</t>
  </si>
  <si>
    <t xml:space="preserve">    其他退役军人事务管理支出</t>
  </si>
  <si>
    <t xml:space="preserve">  中医药</t>
  </si>
  <si>
    <t xml:space="preserve">    环境保护法规、规划及标准</t>
  </si>
  <si>
    <t xml:space="preserve">    已垦草原退耕还草(项)</t>
  </si>
  <si>
    <t xml:space="preserve">  城乡社区规划与管理(款)</t>
  </si>
  <si>
    <t xml:space="preserve">    事业机构</t>
  </si>
  <si>
    <t xml:space="preserve">    水利安全监督</t>
  </si>
  <si>
    <t xml:space="preserve">    对农村道路客运的补贴</t>
  </si>
  <si>
    <t xml:space="preserve">    黑色金属冶炼及压延加工业</t>
  </si>
  <si>
    <t xml:space="preserve">    其他资源勘探工业信息等支出(项)</t>
  </si>
  <si>
    <t xml:space="preserve">    补充资本金</t>
  </si>
  <si>
    <t xml:space="preserve">    无居民海岛使用金支出</t>
  </si>
  <si>
    <t>粮油物资储备支出</t>
  </si>
  <si>
    <t xml:space="preserve">    棉花储备</t>
  </si>
  <si>
    <t xml:space="preserve">    煤矿应急救援事务</t>
  </si>
  <si>
    <t xml:space="preserve">  人大事务</t>
  </si>
  <si>
    <t xml:space="preserve">    其他发展与改革事务支出</t>
  </si>
  <si>
    <t xml:space="preserve">    招商引资</t>
  </si>
  <si>
    <t xml:space="preserve">    驻外使领馆(团、处)</t>
  </si>
  <si>
    <t xml:space="preserve">    交通战备</t>
  </si>
  <si>
    <t xml:space="preserve">    案件审判</t>
  </si>
  <si>
    <t xml:space="preserve">  广播电视教育</t>
  </si>
  <si>
    <t xml:space="preserve">    机构运行</t>
  </si>
  <si>
    <t xml:space="preserve">    一般行政管理事务</t>
  </si>
  <si>
    <t xml:space="preserve">  广播电视</t>
  </si>
  <si>
    <t xml:space="preserve">    其他行政事业单位养老支出</t>
  </si>
  <si>
    <t xml:space="preserve">    残疾人康复</t>
  </si>
  <si>
    <t xml:space="preserve">  财政代缴社会保险费支出</t>
  </si>
  <si>
    <t xml:space="preserve">    中医(民族医)药专项</t>
  </si>
  <si>
    <t xml:space="preserve">    生态环境国际合作及履约</t>
  </si>
  <si>
    <t xml:space="preserve">  能源节约利用(款)</t>
  </si>
  <si>
    <t xml:space="preserve">    城乡社区规划与管理(项)</t>
  </si>
  <si>
    <t xml:space="preserve">    森林资源培育</t>
  </si>
  <si>
    <t xml:space="preserve">    信息管理</t>
  </si>
  <si>
    <t xml:space="preserve">    公路建设</t>
  </si>
  <si>
    <t xml:space="preserve">    对出租车的补贴</t>
  </si>
  <si>
    <t xml:space="preserve">    有色金属冶炼及压延加工业</t>
  </si>
  <si>
    <t>商业服务业等支出</t>
  </si>
  <si>
    <t xml:space="preserve">    风险基金补助</t>
  </si>
  <si>
    <t xml:space="preserve">    海洋战略规划与预警监测</t>
  </si>
  <si>
    <t xml:space="preserve">  粮油事务</t>
  </si>
  <si>
    <t xml:space="preserve">    食糖储备</t>
  </si>
  <si>
    <t xml:space="preserve">  统计信息事务</t>
  </si>
  <si>
    <t xml:space="preserve">    其他审计事务支出</t>
  </si>
  <si>
    <t xml:space="preserve">    其他民主党派及工商联事务支出</t>
  </si>
  <si>
    <t xml:space="preserve">    其他对外联络事务支出</t>
  </si>
  <si>
    <t xml:space="preserve">    其他驻外机构支出</t>
  </si>
  <si>
    <t xml:space="preserve">    国防教育</t>
  </si>
  <si>
    <t xml:space="preserve">    案件执行</t>
  </si>
  <si>
    <t xml:space="preserve">    广播电视学校</t>
  </si>
  <si>
    <t xml:space="preserve">    社会公益研究</t>
  </si>
  <si>
    <t xml:space="preserve">  企业改革补助</t>
  </si>
  <si>
    <t xml:space="preserve">    残疾人就业和扶贫</t>
  </si>
  <si>
    <t xml:space="preserve">    财政代缴城乡居民基本养老保险费支出</t>
  </si>
  <si>
    <t xml:space="preserve">    其他中医药支出</t>
  </si>
  <si>
    <t xml:space="preserve">    生态环境保护行政许可</t>
  </si>
  <si>
    <t xml:space="preserve">    能源节约利用(项)</t>
  </si>
  <si>
    <t xml:space="preserve">  城乡社区公共设施</t>
  </si>
  <si>
    <t xml:space="preserve">    技术推广与转化</t>
  </si>
  <si>
    <t xml:space="preserve">    水利建设征地及移民支出</t>
  </si>
  <si>
    <t xml:space="preserve">    公路养护</t>
  </si>
  <si>
    <t xml:space="preserve">    成品油价格改革补贴其他支出</t>
  </si>
  <si>
    <t xml:space="preserve">    其他制造业支出</t>
  </si>
  <si>
    <t xml:space="preserve">  商业流通事务</t>
  </si>
  <si>
    <t xml:space="preserve">    其他金融发展支出</t>
  </si>
  <si>
    <t xml:space="preserve">    基础测绘与地理信息监管</t>
  </si>
  <si>
    <t xml:space="preserve">    肉类储备</t>
  </si>
  <si>
    <t xml:space="preserve">    其他煤矿安全支出</t>
  </si>
  <si>
    <t xml:space="preserve">  海关事务</t>
  </si>
  <si>
    <t xml:space="preserve">    其他商贸事务支出</t>
  </si>
  <si>
    <t xml:space="preserve">  群众团体事务</t>
  </si>
  <si>
    <t xml:space="preserve">  其他共产党事务支出(款)</t>
  </si>
  <si>
    <t xml:space="preserve">  对外援助</t>
  </si>
  <si>
    <t xml:space="preserve">    预备役部队</t>
  </si>
  <si>
    <t xml:space="preserve">    “两庭”建设</t>
  </si>
  <si>
    <t xml:space="preserve">    教育电视台</t>
  </si>
  <si>
    <t xml:space="preserve">    高技术研究</t>
  </si>
  <si>
    <t xml:space="preserve">    图书馆</t>
  </si>
  <si>
    <t xml:space="preserve">    企业关闭破产补助</t>
  </si>
  <si>
    <t xml:space="preserve">    残疾人体育</t>
  </si>
  <si>
    <t xml:space="preserve">    财政代缴其他社会保险费支出</t>
  </si>
  <si>
    <t xml:space="preserve">  计划生育事务</t>
  </si>
  <si>
    <t xml:space="preserve">    应对气候变化管理事务</t>
  </si>
  <si>
    <t xml:space="preserve">  污染减排</t>
  </si>
  <si>
    <t xml:space="preserve">    小城镇基础设施建设</t>
  </si>
  <si>
    <t xml:space="preserve">    森林资源管理</t>
  </si>
  <si>
    <t xml:space="preserve">    农村人畜饮水</t>
  </si>
  <si>
    <t xml:space="preserve">    交通运输信息化建设</t>
  </si>
  <si>
    <t xml:space="preserve">  邮政业支出</t>
  </si>
  <si>
    <t xml:space="preserve">  建筑业</t>
  </si>
  <si>
    <t xml:space="preserve">  金融调控支出</t>
  </si>
  <si>
    <t xml:space="preserve">    化肥储备</t>
  </si>
  <si>
    <t xml:space="preserve">  地震事务</t>
  </si>
  <si>
    <t xml:space="preserve">  知识产权事务</t>
  </si>
  <si>
    <t xml:space="preserve">    援外优惠贷款贴息</t>
  </si>
  <si>
    <t xml:space="preserve">    民兵</t>
  </si>
  <si>
    <t xml:space="preserve">    保密技术</t>
  </si>
  <si>
    <t xml:space="preserve">    其他广播电视教育支出</t>
  </si>
  <si>
    <t xml:space="preserve">    专项科研试制</t>
  </si>
  <si>
    <t xml:space="preserve">    文化展示及纪念机构</t>
  </si>
  <si>
    <t xml:space="preserve">    厂办大集体改革补助</t>
  </si>
  <si>
    <t xml:space="preserve">    残疾人生活和护理补贴</t>
  </si>
  <si>
    <t xml:space="preserve">  其他社会保障和就业支出(款)</t>
  </si>
  <si>
    <t xml:space="preserve">    计划生育机构</t>
  </si>
  <si>
    <t xml:space="preserve">    其他环境保护管理事务支出</t>
  </si>
  <si>
    <t xml:space="preserve">    生态环境监测与信息</t>
  </si>
  <si>
    <t xml:space="preserve">    其他城乡社区公共设施支出</t>
  </si>
  <si>
    <t xml:space="preserve">    森林生态效益补偿</t>
  </si>
  <si>
    <t xml:space="preserve">    南水北调工程建设</t>
  </si>
  <si>
    <t xml:space="preserve">    公路和运输安全</t>
  </si>
  <si>
    <t xml:space="preserve">    中央银行亏损补贴</t>
  </si>
  <si>
    <t xml:space="preserve">    其他自然资源事务支出</t>
  </si>
  <si>
    <t xml:space="preserve">    农药储备</t>
  </si>
  <si>
    <t xml:space="preserve">    人大会议</t>
  </si>
  <si>
    <t xml:space="preserve">    对外援助</t>
  </si>
  <si>
    <t xml:space="preserve">    边海防</t>
  </si>
  <si>
    <t xml:space="preserve">    其他法院支出</t>
  </si>
  <si>
    <t xml:space="preserve">    保密管理</t>
  </si>
  <si>
    <t xml:space="preserve">  留学教育</t>
  </si>
  <si>
    <t xml:space="preserve">    其他应用研究支出</t>
  </si>
  <si>
    <t xml:space="preserve">    艺术表演场所</t>
  </si>
  <si>
    <t xml:space="preserve">    广播</t>
  </si>
  <si>
    <t xml:space="preserve">    其他企业改革发展补助</t>
  </si>
  <si>
    <t xml:space="preserve">    其他残疾人事业支出</t>
  </si>
  <si>
    <t xml:space="preserve">    其他社会保障和就业支出(项)</t>
  </si>
  <si>
    <t xml:space="preserve">    计划生育服务</t>
  </si>
  <si>
    <t xml:space="preserve">  环境监测与监察</t>
  </si>
  <si>
    <t xml:space="preserve">    生态环境执法监察</t>
  </si>
  <si>
    <t xml:space="preserve">  城乡社区环境卫生(款)</t>
  </si>
  <si>
    <t xml:space="preserve">    自然保护区等管理</t>
  </si>
  <si>
    <t xml:space="preserve">    南水北调工程管理</t>
  </si>
  <si>
    <t xml:space="preserve">    公路还贷专项</t>
  </si>
  <si>
    <t xml:space="preserve">    其他金融调控支出</t>
  </si>
  <si>
    <t xml:space="preserve">  气象事务</t>
  </si>
  <si>
    <t xml:space="preserve">    粮食财务与审计支出</t>
  </si>
  <si>
    <t xml:space="preserve">    边销茶储备</t>
  </si>
  <si>
    <t xml:space="preserve">    人大立法</t>
  </si>
  <si>
    <t xml:space="preserve">    信息事务</t>
  </si>
  <si>
    <t xml:space="preserve">  国际组织</t>
  </si>
  <si>
    <t xml:space="preserve">    其他国防动员支出</t>
  </si>
  <si>
    <t xml:space="preserve">  司法</t>
  </si>
  <si>
    <t xml:space="preserve">    出国留学教育</t>
  </si>
  <si>
    <t xml:space="preserve">  技术研究与开发</t>
  </si>
  <si>
    <t xml:space="preserve">    艺术表演团体</t>
  </si>
  <si>
    <t xml:space="preserve">    电视</t>
  </si>
  <si>
    <t xml:space="preserve">  就业补助</t>
  </si>
  <si>
    <t xml:space="preserve">  红十字事业</t>
  </si>
  <si>
    <t>卫生健康支出</t>
  </si>
  <si>
    <t xml:space="preserve">    其他计划生育事务支出</t>
  </si>
  <si>
    <t xml:space="preserve">    建设项目环评审查与监督</t>
  </si>
  <si>
    <t xml:space="preserve">    减排专项支出</t>
  </si>
  <si>
    <t xml:space="preserve">    城乡社区环境卫生(项)</t>
  </si>
  <si>
    <t xml:space="preserve">    动植物保护</t>
  </si>
  <si>
    <t xml:space="preserve">    其他水利支出</t>
  </si>
  <si>
    <t xml:space="preserve">    公路运输管理</t>
  </si>
  <si>
    <t xml:space="preserve">    食品流通安全补贴</t>
  </si>
  <si>
    <t xml:space="preserve">  其他金融支出(款)</t>
  </si>
  <si>
    <t xml:space="preserve">    粮食信息统计</t>
  </si>
  <si>
    <t xml:space="preserve">    羊毛储备</t>
  </si>
  <si>
    <t xml:space="preserve">    人大监督</t>
  </si>
  <si>
    <t xml:space="preserve">    专项统计业务</t>
  </si>
  <si>
    <t xml:space="preserve">    缉私办案</t>
  </si>
  <si>
    <t xml:space="preserve">    工会事务</t>
  </si>
  <si>
    <t xml:space="preserve">    国际组织会费</t>
  </si>
  <si>
    <t xml:space="preserve">  其他国防支出(款)</t>
  </si>
  <si>
    <t xml:space="preserve">    其他国家保密支出</t>
  </si>
  <si>
    <t xml:space="preserve">    来华留学教育</t>
  </si>
  <si>
    <t xml:space="preserve">    文化活动</t>
  </si>
  <si>
    <t xml:space="preserve">    监测监管</t>
  </si>
  <si>
    <t xml:space="preserve">    就业创业服务补贴</t>
  </si>
  <si>
    <t xml:space="preserve">  卫生健康管理事务</t>
  </si>
  <si>
    <t xml:space="preserve">  行政事业单位医疗</t>
  </si>
  <si>
    <t xml:space="preserve">    核与辐射安全监督</t>
  </si>
  <si>
    <t xml:space="preserve">    清洁生产专项支出</t>
  </si>
  <si>
    <t xml:space="preserve">  建设市场管理与监督(款)</t>
  </si>
  <si>
    <t xml:space="preserve">    湿地保护</t>
  </si>
  <si>
    <t xml:space="preserve">  扶贫</t>
  </si>
  <si>
    <t xml:space="preserve">    公路和运输技术标准化建设</t>
  </si>
  <si>
    <t xml:space="preserve">    行业监管</t>
  </si>
  <si>
    <t xml:space="preserve">    其他建筑业支出</t>
  </si>
  <si>
    <t xml:space="preserve">    市场监测及信息管理</t>
  </si>
  <si>
    <t xml:space="preserve">    其他金融支出(项)</t>
  </si>
  <si>
    <t xml:space="preserve">    粮食专项业务活动</t>
  </si>
  <si>
    <t xml:space="preserve">    医药储备</t>
  </si>
  <si>
    <t xml:space="preserve">    地震监测</t>
  </si>
  <si>
    <t xml:space="preserve">    人大代表履职能力提升</t>
  </si>
  <si>
    <t xml:space="preserve">    统计管理</t>
  </si>
  <si>
    <t xml:space="preserve">    口岸管理</t>
  </si>
  <si>
    <t xml:space="preserve">    专利审批</t>
  </si>
  <si>
    <t xml:space="preserve">    其他共产党事务支出(项)</t>
  </si>
  <si>
    <t xml:space="preserve">    国际组织捐赠</t>
  </si>
  <si>
    <t xml:space="preserve">    其他国防支出(项)</t>
  </si>
  <si>
    <t xml:space="preserve">  缉私警察</t>
  </si>
  <si>
    <t xml:space="preserve">    其他留学教育支出</t>
  </si>
  <si>
    <t xml:space="preserve">    科技成果转化与扩散</t>
  </si>
  <si>
    <t xml:space="preserve">    群众文化</t>
  </si>
  <si>
    <t xml:space="preserve">    其他广播电视支出</t>
  </si>
  <si>
    <t xml:space="preserve">    职业培训补贴</t>
  </si>
  <si>
    <t xml:space="preserve">    行政单位医疗</t>
  </si>
  <si>
    <t xml:space="preserve">    其他环境监测与监察支出</t>
  </si>
  <si>
    <t xml:space="preserve">    其他污染减排支出</t>
  </si>
  <si>
    <t xml:space="preserve">    建设市场管理与监督(项)</t>
  </si>
  <si>
    <t xml:space="preserve">    执法与监督</t>
  </si>
  <si>
    <t xml:space="preserve">    港口设施</t>
  </si>
  <si>
    <t xml:space="preserve">    邮政普遍服务与特殊服务</t>
  </si>
  <si>
    <t xml:space="preserve">  工业和信息产业监管</t>
  </si>
  <si>
    <t xml:space="preserve">    民贸企业补贴</t>
  </si>
  <si>
    <t xml:space="preserve">    重点企业贷款贴息</t>
  </si>
  <si>
    <t xml:space="preserve">    国家粮油差价补贴</t>
  </si>
  <si>
    <t xml:space="preserve">    食盐储备</t>
  </si>
  <si>
    <t xml:space="preserve">    地震预测预报</t>
  </si>
  <si>
    <t xml:space="preserve">    代表工作</t>
  </si>
  <si>
    <t xml:space="preserve">    专项普查活动</t>
  </si>
  <si>
    <t xml:space="preserve">    国家知识产权战略</t>
  </si>
  <si>
    <t xml:space="preserve">    其他群众团体事务支出</t>
  </si>
  <si>
    <t xml:space="preserve">  网信事务</t>
  </si>
  <si>
    <t xml:space="preserve">    维和摊款</t>
  </si>
  <si>
    <t>公共安全支出</t>
  </si>
  <si>
    <t xml:space="preserve">  特殊教育</t>
  </si>
  <si>
    <t xml:space="preserve">    其他技术研究与开发支出</t>
  </si>
  <si>
    <t xml:space="preserve">    文化和旅游交流与合作</t>
  </si>
  <si>
    <t xml:space="preserve">  其他文化旅游体育与传媒支出(款)</t>
  </si>
  <si>
    <t xml:space="preserve">    社会保险补贴</t>
  </si>
  <si>
    <t xml:space="preserve">    事业单位医疗</t>
  </si>
  <si>
    <t xml:space="preserve">  污染防治</t>
  </si>
  <si>
    <t xml:space="preserve">  可再生能源(款)</t>
  </si>
  <si>
    <t xml:space="preserve">  其他城乡社区支出(款)</t>
  </si>
  <si>
    <t xml:space="preserve">    防沙治沙</t>
  </si>
  <si>
    <t xml:space="preserve">    航道维护</t>
  </si>
  <si>
    <t xml:space="preserve">    其他邮政业支出</t>
  </si>
  <si>
    <t xml:space="preserve">    民贸民品贷款贴息</t>
  </si>
  <si>
    <t>援助其他地区支出</t>
  </si>
  <si>
    <t xml:space="preserve">    气象事业机构</t>
  </si>
  <si>
    <t xml:space="preserve">    粮食财务挂账利息补贴</t>
  </si>
  <si>
    <t xml:space="preserve">    战略物资储备</t>
  </si>
  <si>
    <t xml:space="preserve">    地震灾害预防</t>
  </si>
  <si>
    <t xml:space="preserve">    人大信访工作</t>
  </si>
  <si>
    <t xml:space="preserve">    统计抽样调查</t>
  </si>
  <si>
    <t xml:space="preserve">    海关关务</t>
  </si>
  <si>
    <t xml:space="preserve">    专利试点和产业化推进</t>
  </si>
  <si>
    <t xml:space="preserve">  党委办公厅(室)及相关机构事务</t>
  </si>
  <si>
    <t xml:space="preserve">    国际组织股金及基金</t>
  </si>
  <si>
    <t xml:space="preserve">  武装警察部队(款)</t>
  </si>
  <si>
    <t xml:space="preserve">    基层司法业务</t>
  </si>
  <si>
    <t xml:space="preserve">    特殊学校教育</t>
  </si>
  <si>
    <t xml:space="preserve">  科技条件与服务</t>
  </si>
  <si>
    <t xml:space="preserve">    文化创作与保护</t>
  </si>
  <si>
    <t xml:space="preserve">    宣传文化发展专项支出</t>
  </si>
  <si>
    <t xml:space="preserve">    公益性岗位补贴</t>
  </si>
  <si>
    <t xml:space="preserve">    其他红十字事业支出</t>
  </si>
  <si>
    <t xml:space="preserve">    公务员医疗补助</t>
  </si>
  <si>
    <t xml:space="preserve">    大气</t>
  </si>
  <si>
    <t xml:space="preserve">    可再生能源(项)</t>
  </si>
  <si>
    <t xml:space="preserve">    其他城乡社区支出(项)</t>
  </si>
  <si>
    <t xml:space="preserve">    对外合作与交流</t>
  </si>
  <si>
    <t xml:space="preserve">    船舶检验</t>
  </si>
  <si>
    <t xml:space="preserve">  车辆购置税支出</t>
  </si>
  <si>
    <t xml:space="preserve">  一般公共服务</t>
  </si>
  <si>
    <t xml:space="preserve">    气象探测</t>
  </si>
  <si>
    <t xml:space="preserve">    粮食财务挂账消化款</t>
  </si>
  <si>
    <t xml:space="preserve">    应急物资储备</t>
  </si>
  <si>
    <t xml:space="preserve">    地震应急救援</t>
  </si>
  <si>
    <t xml:space="preserve">    关税征管</t>
  </si>
  <si>
    <t xml:space="preserve">    国际组织专项活动</t>
  </si>
  <si>
    <t xml:space="preserve">    其他国际组织支出</t>
  </si>
  <si>
    <t xml:space="preserve">    武装警察部队(项)</t>
  </si>
  <si>
    <t xml:space="preserve">    普法宣传</t>
  </si>
  <si>
    <t xml:space="preserve">    工读学校教育</t>
  </si>
  <si>
    <t xml:space="preserve">    文化和旅游市场管理</t>
  </si>
  <si>
    <t xml:space="preserve">    文化产业发展专项支出</t>
  </si>
  <si>
    <t xml:space="preserve">    职业技能鉴定补贴</t>
  </si>
  <si>
    <t xml:space="preserve">  最低生活保障</t>
  </si>
  <si>
    <t xml:space="preserve">    其他卫生健康管理事务支出</t>
  </si>
  <si>
    <t xml:space="preserve">    其他行政事业单位医疗支出</t>
  </si>
  <si>
    <t xml:space="preserve">    水体</t>
  </si>
  <si>
    <t xml:space="preserve">  循环经济(款)</t>
  </si>
  <si>
    <t>农林水支出</t>
  </si>
  <si>
    <t xml:space="preserve">    产业化管理</t>
  </si>
  <si>
    <t xml:space="preserve">    农村基础设施建设</t>
  </si>
  <si>
    <t xml:space="preserve">    救助打捞</t>
  </si>
  <si>
    <t xml:space="preserve">    车辆购置税用于公路等基础设施建设支出</t>
  </si>
  <si>
    <t xml:space="preserve">    其他商业流通事务支出</t>
  </si>
  <si>
    <t xml:space="preserve">  教育</t>
  </si>
  <si>
    <t xml:space="preserve">    气象信息传输及管理</t>
  </si>
  <si>
    <t xml:space="preserve">    处理陈化粮补贴</t>
  </si>
  <si>
    <t xml:space="preserve">    其他重要商品储备支出</t>
  </si>
  <si>
    <t xml:space="preserve">    地震环境探察</t>
  </si>
  <si>
    <t xml:space="preserve">    其他人大事务支出</t>
  </si>
  <si>
    <t xml:space="preserve">    其他统计信息事务支出</t>
  </si>
  <si>
    <t xml:space="preserve">    海关监管</t>
  </si>
  <si>
    <t xml:space="preserve">    知识产权宏观管理</t>
  </si>
  <si>
    <t xml:space="preserve">  对外合作与交流</t>
  </si>
  <si>
    <t xml:space="preserve">    其他武装警察部队支出</t>
  </si>
  <si>
    <t xml:space="preserve">    律师公证管理</t>
  </si>
  <si>
    <t xml:space="preserve">    缉私业务</t>
  </si>
  <si>
    <t xml:space="preserve">    其他特殊教育支出</t>
  </si>
  <si>
    <t xml:space="preserve">    技术创新服务体系</t>
  </si>
  <si>
    <t xml:space="preserve">    旅游宣传</t>
  </si>
  <si>
    <t xml:space="preserve">    其他文化旅游体育与传媒支出(项)</t>
  </si>
  <si>
    <t xml:space="preserve">    就业见习补贴</t>
  </si>
  <si>
    <t xml:space="preserve">    城市最低生活保障金支出</t>
  </si>
  <si>
    <t xml:space="preserve">  公立医院</t>
  </si>
  <si>
    <t xml:space="preserve">  财政对基本医疗保险基金的补助</t>
  </si>
  <si>
    <t xml:space="preserve">    噪声</t>
  </si>
  <si>
    <t xml:space="preserve">    循环经济(项)</t>
  </si>
  <si>
    <t xml:space="preserve">  农业农村</t>
  </si>
  <si>
    <t xml:space="preserve">    生产发展</t>
  </si>
  <si>
    <t xml:space="preserve">    内河运输</t>
  </si>
  <si>
    <t xml:space="preserve">    车辆购置税用于农村公路建设支出</t>
  </si>
  <si>
    <t xml:space="preserve">    战备应急</t>
  </si>
  <si>
    <t xml:space="preserve">  涉外发展服务支出</t>
  </si>
  <si>
    <t xml:space="preserve">  文化体育与传媒</t>
  </si>
  <si>
    <t xml:space="preserve">    气象预报预测</t>
  </si>
  <si>
    <t xml:space="preserve">    粮食风险基金</t>
  </si>
  <si>
    <t>灾害防治及应急管理支出</t>
  </si>
  <si>
    <t xml:space="preserve">    防震减灾信息管理</t>
  </si>
  <si>
    <t xml:space="preserve">  政协事务</t>
  </si>
  <si>
    <t xml:space="preserve">  财政事务</t>
  </si>
  <si>
    <t xml:space="preserve">    检验检疫</t>
  </si>
  <si>
    <t xml:space="preserve">    商标管理</t>
  </si>
  <si>
    <t xml:space="preserve">    信息安全事务</t>
  </si>
  <si>
    <t xml:space="preserve">    在华国际会议</t>
  </si>
  <si>
    <t xml:space="preserve">  公安</t>
  </si>
  <si>
    <t xml:space="preserve">    法律援助</t>
  </si>
  <si>
    <t xml:space="preserve">    其他缉私警察支出</t>
  </si>
  <si>
    <t xml:space="preserve">  进修及培训</t>
  </si>
  <si>
    <t xml:space="preserve">    科技条件专项</t>
  </si>
  <si>
    <t xml:space="preserve">    文化和旅游管理事务</t>
  </si>
  <si>
    <t>社会保障和就业支出</t>
  </si>
  <si>
    <t xml:space="preserve">    高技能人才培养补助</t>
  </si>
  <si>
    <t xml:space="preserve">    农村最低生活保障金支出</t>
  </si>
  <si>
    <t xml:space="preserve">    综合医院</t>
  </si>
  <si>
    <t xml:space="preserve">    财政对职工基本医疗保险基金的补助</t>
  </si>
  <si>
    <t xml:space="preserve">    固体废弃物与化学品</t>
  </si>
  <si>
    <t xml:space="preserve">  能源管理事务</t>
  </si>
  <si>
    <t xml:space="preserve">    林区公共支出</t>
  </si>
  <si>
    <t xml:space="preserve">    社会发展</t>
  </si>
  <si>
    <t xml:space="preserve">    远洋运输</t>
  </si>
  <si>
    <t xml:space="preserve">    车辆购置税用于老旧汽车报废更新补贴</t>
  </si>
  <si>
    <t xml:space="preserve">    信息安全建设</t>
  </si>
  <si>
    <t xml:space="preserve">  医疗卫生</t>
  </si>
  <si>
    <t xml:space="preserve">    气象服务</t>
  </si>
  <si>
    <t xml:space="preserve">    粮油市场调控专项资金</t>
  </si>
  <si>
    <t xml:space="preserve">  应急管理事务</t>
  </si>
  <si>
    <t xml:space="preserve">    防震减灾基础管理</t>
  </si>
  <si>
    <t xml:space="preserve">    原产地地理标志管理</t>
  </si>
  <si>
    <t xml:space="preserve">    专项业务</t>
  </si>
  <si>
    <t xml:space="preserve">    国际交流活动</t>
  </si>
  <si>
    <t xml:space="preserve">    国家统一法律职业资格考试</t>
  </si>
  <si>
    <t xml:space="preserve">  其他公共安全支出(款)</t>
  </si>
  <si>
    <t xml:space="preserve">    教师进修</t>
  </si>
  <si>
    <t xml:space="preserve">    其他科技条件与服务支出</t>
  </si>
  <si>
    <t xml:space="preserve">    其他文化和旅游支出</t>
  </si>
  <si>
    <t xml:space="preserve">  人力资源和社会保障管理事务</t>
  </si>
  <si>
    <t xml:space="preserve">    求职创业补贴</t>
  </si>
  <si>
    <t xml:space="preserve">  临时救助</t>
  </si>
  <si>
    <t xml:space="preserve">    中医(民族)医院</t>
  </si>
  <si>
    <t xml:space="preserve">    财政对城乡居民基本医疗保险基金的补助</t>
  </si>
  <si>
    <t xml:space="preserve">    放射源和放射性废物监管</t>
  </si>
  <si>
    <t xml:space="preserve">    贷款贴息</t>
  </si>
  <si>
    <t xml:space="preserve">    扶贫贷款奖补和贴息</t>
  </si>
  <si>
    <t xml:space="preserve">    海事管理</t>
  </si>
  <si>
    <t xml:space="preserve">    车辆购置税其他支出</t>
  </si>
  <si>
    <t xml:space="preserve">    专用通信</t>
  </si>
  <si>
    <t xml:space="preserve">  节能环保</t>
  </si>
  <si>
    <t xml:space="preserve">    气象装备保障维护</t>
  </si>
  <si>
    <t xml:space="preserve">    地震事业机构</t>
  </si>
  <si>
    <t xml:space="preserve">    其他海关事务支出</t>
  </si>
  <si>
    <t xml:space="preserve">    其他网信事务支出</t>
  </si>
  <si>
    <t xml:space="preserve">    对外合作活动</t>
  </si>
  <si>
    <t xml:space="preserve">    仲裁</t>
  </si>
  <si>
    <t xml:space="preserve">    其他公共安全支出(项)</t>
  </si>
  <si>
    <t xml:space="preserve">    干部教育</t>
  </si>
  <si>
    <t xml:space="preserve">  社会科学</t>
  </si>
  <si>
    <t xml:space="preserve">  文物</t>
  </si>
  <si>
    <t xml:space="preserve">    其他就业补助支出</t>
  </si>
  <si>
    <t xml:space="preserve">    临时救助支出</t>
  </si>
  <si>
    <t xml:space="preserve">    传染病医院</t>
  </si>
  <si>
    <t xml:space="preserve">    财政对其他基本医疗保险基金的补助</t>
  </si>
  <si>
    <t xml:space="preserve">    辐射</t>
  </si>
  <si>
    <t xml:space="preserve">    成品油价格改革对林业的补贴</t>
  </si>
  <si>
    <t xml:space="preserve">    “三西”农业建设专项补助</t>
  </si>
  <si>
    <t xml:space="preserve">    航标事业发展支出</t>
  </si>
  <si>
    <t xml:space="preserve">  其他交通运输支出(款)</t>
  </si>
  <si>
    <t xml:space="preserve">    无线电监管</t>
  </si>
  <si>
    <t xml:space="preserve">  农业</t>
  </si>
  <si>
    <t xml:space="preserve">    气象基础设施建设与维修</t>
  </si>
  <si>
    <t xml:space="preserve">    其他粮油事务支出</t>
  </si>
  <si>
    <t xml:space="preserve">    其他地震事务支出</t>
  </si>
  <si>
    <t xml:space="preserve">  人力资源事务</t>
  </si>
  <si>
    <t xml:space="preserve">    其他知识产权事务支出</t>
  </si>
  <si>
    <t xml:space="preserve">    其他党委办公厅(室)及相关机构事务支出</t>
  </si>
  <si>
    <t xml:space="preserve">  市场监督管理事务</t>
  </si>
  <si>
    <t xml:space="preserve">    其他对外合作与交流支出</t>
  </si>
  <si>
    <t xml:space="preserve">    社区矫正</t>
  </si>
  <si>
    <t>教育支出</t>
  </si>
  <si>
    <t xml:space="preserve">    培训支出</t>
  </si>
  <si>
    <t xml:space="preserve">    社会科学研究机构</t>
  </si>
  <si>
    <t xml:space="preserve">  抚恤</t>
  </si>
  <si>
    <t xml:space="preserve">    流浪乞讨人员救助支出</t>
  </si>
  <si>
    <t xml:space="preserve">    职业病防治医院</t>
  </si>
  <si>
    <t xml:space="preserve">  医疗救助</t>
  </si>
  <si>
    <t xml:space="preserve">    其他污染防治支出</t>
  </si>
  <si>
    <t xml:space="preserve">    林业草原防灾减灾</t>
  </si>
  <si>
    <t xml:space="preserve">    扶贫事业机构</t>
  </si>
  <si>
    <t xml:space="preserve">    水路运输管理支出</t>
  </si>
  <si>
    <t xml:space="preserve">    公共交通运营补助</t>
  </si>
  <si>
    <t xml:space="preserve">    工业和信息产业战略研究与标准制定</t>
  </si>
  <si>
    <t xml:space="preserve">    外商投资环境建设补助资金</t>
  </si>
  <si>
    <t xml:space="preserve">  交通运输</t>
  </si>
  <si>
    <t xml:space="preserve">    气象卫星</t>
  </si>
  <si>
    <t xml:space="preserve">  物资事务</t>
  </si>
  <si>
    <t xml:space="preserve">  自然灾害防治</t>
  </si>
  <si>
    <t xml:space="preserve">    政协会议</t>
  </si>
  <si>
    <t xml:space="preserve">    预算改革业务</t>
  </si>
  <si>
    <t xml:space="preserve">  民族事务</t>
  </si>
  <si>
    <t xml:space="preserve">  组织事务</t>
  </si>
  <si>
    <t xml:space="preserve">  对外宣传(款)</t>
  </si>
  <si>
    <t xml:space="preserve">    司法鉴定</t>
  </si>
  <si>
    <t xml:space="preserve">  教育管理事务</t>
  </si>
  <si>
    <t xml:space="preserve">    退役士兵能力提升</t>
  </si>
  <si>
    <t xml:space="preserve">    社会科学研究</t>
  </si>
  <si>
    <t xml:space="preserve">    死亡抚恤</t>
  </si>
  <si>
    <t xml:space="preserve">  特困人员救助供养</t>
  </si>
  <si>
    <t xml:space="preserve">    精神病医院</t>
  </si>
  <si>
    <t xml:space="preserve">    城乡医疗救助</t>
  </si>
  <si>
    <t xml:space="preserve">  自然生态保护</t>
  </si>
  <si>
    <t xml:space="preserve">    能源预测预警</t>
  </si>
  <si>
    <t xml:space="preserve">    农垦运行</t>
  </si>
  <si>
    <t xml:space="preserve">    国家公园</t>
  </si>
  <si>
    <t xml:space="preserve">    其他扶贫支出</t>
  </si>
  <si>
    <t xml:space="preserve">    口岸建设</t>
  </si>
  <si>
    <t xml:space="preserve">    其他交通运输支出(项)</t>
  </si>
  <si>
    <t xml:space="preserve">    工业和信息产业支持</t>
  </si>
  <si>
    <t xml:space="preserve">    其他涉外发展服务支出</t>
  </si>
  <si>
    <t xml:space="preserve">  住房保障</t>
  </si>
  <si>
    <t xml:space="preserve">    气象法规与标准</t>
  </si>
  <si>
    <t xml:space="preserve">    灾害风险防治</t>
  </si>
  <si>
    <t xml:space="preserve">    地质灾害防治</t>
  </si>
  <si>
    <t xml:space="preserve">    委员视察</t>
  </si>
  <si>
    <t xml:space="preserve">    财政国库业务</t>
  </si>
  <si>
    <t xml:space="preserve">    对外宣传(项)</t>
  </si>
  <si>
    <t xml:space="preserve">    执法办案</t>
  </si>
  <si>
    <t xml:space="preserve">    法制建设</t>
  </si>
  <si>
    <t xml:space="preserve">    其他进修及培训</t>
  </si>
  <si>
    <t xml:space="preserve">    社科基金支出</t>
  </si>
  <si>
    <t xml:space="preserve">    综合业务管理</t>
  </si>
  <si>
    <t xml:space="preserve">    伤残抚恤</t>
  </si>
  <si>
    <t xml:space="preserve">    城市特困人员救助供养支出</t>
  </si>
  <si>
    <t xml:space="preserve">    妇幼保健医院</t>
  </si>
  <si>
    <t xml:space="preserve">    疾病应急救助</t>
  </si>
  <si>
    <t xml:space="preserve">    生态保护</t>
  </si>
  <si>
    <t xml:space="preserve">    能源战略规划与实施</t>
  </si>
  <si>
    <t xml:space="preserve">    科技转化与推广服务</t>
  </si>
  <si>
    <t xml:space="preserve">    草原管理</t>
  </si>
  <si>
    <t xml:space="preserve">  农村综合改革</t>
  </si>
  <si>
    <t xml:space="preserve">    取消政府还贷二级公路收费专项支出</t>
  </si>
  <si>
    <t>资源勘探工业信息等支出</t>
  </si>
  <si>
    <t xml:space="preserve">    电子专项工程</t>
  </si>
  <si>
    <t xml:space="preserve">  其他商业服务业等支出(款)</t>
  </si>
  <si>
    <t xml:space="preserve">  其他支出</t>
  </si>
  <si>
    <t xml:space="preserve">    气象资金审计稽查</t>
  </si>
  <si>
    <t xml:space="preserve">    国务院安委会专项</t>
  </si>
  <si>
    <t xml:space="preserve">    森林草原防灾减灾</t>
  </si>
  <si>
    <t xml:space="preserve">    财政监察</t>
  </si>
  <si>
    <t xml:space="preserve">  边界勘界联检</t>
  </si>
  <si>
    <t xml:space="preserve">    特别业务</t>
  </si>
  <si>
    <t xml:space="preserve">  教育费附加安排的支出</t>
  </si>
  <si>
    <t xml:space="preserve">    其他社会科学支出</t>
  </si>
  <si>
    <t xml:space="preserve">    文物保护</t>
  </si>
  <si>
    <t xml:space="preserve">    劳动保障监察</t>
  </si>
  <si>
    <t xml:space="preserve">    在乡复员、退伍军人生活补助</t>
  </si>
  <si>
    <t xml:space="preserve">    农村特困人员救助供养支出</t>
  </si>
  <si>
    <t xml:space="preserve">    儿童医院</t>
  </si>
  <si>
    <t xml:space="preserve">    其他医疗救助支出</t>
  </si>
  <si>
    <t xml:space="preserve">    农村环境保护</t>
  </si>
  <si>
    <t xml:space="preserve">    能源科技装备</t>
  </si>
  <si>
    <t xml:space="preserve">    病虫害控制</t>
  </si>
  <si>
    <t xml:space="preserve">    行业业务管理</t>
  </si>
  <si>
    <t xml:space="preserve">    对村级一事一议的补助</t>
  </si>
  <si>
    <t xml:space="preserve">    其他公路水路运输支出</t>
  </si>
  <si>
    <t xml:space="preserve">  资源勘探开发</t>
  </si>
  <si>
    <t xml:space="preserve">    服务业基础设施建设</t>
  </si>
  <si>
    <t>自然资源海洋气象等支出</t>
  </si>
  <si>
    <t xml:space="preserve">    其他气象事务支出</t>
  </si>
  <si>
    <t xml:space="preserve">    安全监管</t>
  </si>
  <si>
    <t xml:space="preserve">    其他自然灾害防治支出</t>
  </si>
  <si>
    <t xml:space="preserve">    政府特殊津贴</t>
  </si>
  <si>
    <t xml:space="preserve">    市场主体管理</t>
  </si>
  <si>
    <t xml:space="preserve">    边界勘界</t>
  </si>
  <si>
    <t xml:space="preserve">    特勤业务</t>
  </si>
  <si>
    <t xml:space="preserve">    农村中小学校舍建设</t>
  </si>
  <si>
    <t xml:space="preserve">  科学技术普及</t>
  </si>
  <si>
    <t xml:space="preserve">    博物馆</t>
  </si>
  <si>
    <t xml:space="preserve">    就业管理事务</t>
  </si>
  <si>
    <t xml:space="preserve">    优抚事业单位支出</t>
  </si>
  <si>
    <t xml:space="preserve">  补充道路交通事故社会救助基金</t>
  </si>
  <si>
    <t xml:space="preserve">    其他专科医院</t>
  </si>
  <si>
    <t xml:space="preserve">  优抚对象医疗</t>
  </si>
  <si>
    <t xml:space="preserve">    生物及物种资源保护</t>
  </si>
  <si>
    <t xml:space="preserve">    能源行业管理</t>
  </si>
  <si>
    <t xml:space="preserve">    农产品质量安全</t>
  </si>
  <si>
    <t xml:space="preserve">    其他林业和草原支出</t>
  </si>
  <si>
    <t xml:space="preserve">    国有农场办社会职能改革补助</t>
  </si>
  <si>
    <t xml:space="preserve">  铁路运输</t>
  </si>
  <si>
    <t xml:space="preserve">    技术基础研究</t>
  </si>
  <si>
    <t xml:space="preserve">    其他商业服务业等支出(项)</t>
  </si>
  <si>
    <t xml:space="preserve">  自然资源事务</t>
  </si>
  <si>
    <t xml:space="preserve">  其他自然资源海洋气象等支出(款)</t>
  </si>
  <si>
    <t xml:space="preserve">    铁路专用线</t>
  </si>
  <si>
    <t xml:space="preserve">    安全生产基础</t>
  </si>
  <si>
    <t xml:space="preserve">  自然灾害救灾及恢复重建支出</t>
  </si>
  <si>
    <t xml:space="preserve">    其他政协事务支出</t>
  </si>
  <si>
    <t xml:space="preserve">    财政委托业务支出</t>
  </si>
  <si>
    <t xml:space="preserve">    资助留学回国人员</t>
  </si>
  <si>
    <t xml:space="preserve">    民族工作专项</t>
  </si>
  <si>
    <t xml:space="preserve">    公务员事务</t>
  </si>
  <si>
    <t xml:space="preserve">    市场秩序执法</t>
  </si>
  <si>
    <t xml:space="preserve">    边界联检</t>
  </si>
  <si>
    <t xml:space="preserve">    移民事务</t>
  </si>
  <si>
    <t xml:space="preserve">    其他司法支出</t>
  </si>
  <si>
    <t xml:space="preserve">    其他教育管理事务支出</t>
  </si>
  <si>
    <t xml:space="preserve">    农村中小学教学设施</t>
  </si>
  <si>
    <t xml:space="preserve">    历史名城与古迹</t>
  </si>
  <si>
    <t xml:space="preserve">    社会保险业务管理事务</t>
  </si>
  <si>
    <t xml:space="preserve">    义务兵优待</t>
  </si>
  <si>
    <t xml:space="preserve">    交强险增值税补助基金支出</t>
  </si>
  <si>
    <t xml:space="preserve">    福利医院</t>
  </si>
  <si>
    <t xml:space="preserve">    优抚对象医疗补助</t>
  </si>
  <si>
    <t xml:space="preserve">    其他自然生态保护支出</t>
  </si>
  <si>
    <t xml:space="preserve">    能源管理</t>
  </si>
  <si>
    <t xml:space="preserve">    执法监管</t>
  </si>
  <si>
    <t xml:space="preserve">  水利</t>
  </si>
  <si>
    <t xml:space="preserve">    对村民委员会和村党支部的补助</t>
  </si>
  <si>
    <t xml:space="preserve">    其他工业和信息产业监管支出</t>
  </si>
  <si>
    <t>金融支出</t>
  </si>
  <si>
    <t xml:space="preserve">    其他自然资源海洋气象等支出(项)</t>
  </si>
  <si>
    <t xml:space="preserve">    护库武警和民兵支出</t>
  </si>
  <si>
    <t xml:space="preserve">    应急救援</t>
  </si>
  <si>
    <t xml:space="preserve">    中央自然灾害生活补助</t>
  </si>
  <si>
    <t xml:space="preserve">  政府办公厅(室)及相关机构事务</t>
  </si>
  <si>
    <t xml:space="preserve">    博士后日常经费</t>
  </si>
  <si>
    <t xml:space="preserve">    边界界桩维护</t>
  </si>
  <si>
    <t xml:space="preserve">  监狱</t>
  </si>
  <si>
    <t xml:space="preserve">  普通教育</t>
  </si>
  <si>
    <t xml:space="preserve">    城市中小学校舍建设</t>
  </si>
  <si>
    <t xml:space="preserve">    科普活动</t>
  </si>
  <si>
    <t xml:space="preserve">    其他文物支出</t>
  </si>
  <si>
    <t xml:space="preserve">    农村籍退役士兵老年生活补助</t>
  </si>
  <si>
    <t xml:space="preserve">    交强险罚款收入补助基金支出</t>
  </si>
  <si>
    <t xml:space="preserve">    行业医院</t>
  </si>
  <si>
    <t xml:space="preserve">    其他优抚对象医疗支出</t>
  </si>
  <si>
    <t xml:space="preserve">  天然林保护</t>
  </si>
  <si>
    <t xml:space="preserve">    石油储备发展管理</t>
  </si>
  <si>
    <t xml:space="preserve">    统计监测与信息服务</t>
  </si>
  <si>
    <t xml:space="preserve">    对村集体经济组织的补助</t>
  </si>
  <si>
    <t xml:space="preserve">  国有资产监管</t>
  </si>
  <si>
    <t xml:space="preserve">  金融部门行政支出</t>
  </si>
  <si>
    <t>住房保障支出</t>
  </si>
  <si>
    <t xml:space="preserve">    物资保管与保养</t>
  </si>
  <si>
    <t xml:space="preserve">    应急管理</t>
  </si>
  <si>
    <t xml:space="preserve">    地方自然灾害生活补助</t>
  </si>
  <si>
    <t xml:space="preserve">    其他财政事务支出</t>
  </si>
  <si>
    <t xml:space="preserve">    引进人才费用</t>
  </si>
  <si>
    <t xml:space="preserve">    其他民族事务支出</t>
  </si>
  <si>
    <t xml:space="preserve">    其他组织事务支出</t>
  </si>
  <si>
    <t xml:space="preserve">    质量基础</t>
  </si>
  <si>
    <t xml:space="preserve">    其他支出</t>
  </si>
  <si>
    <t xml:space="preserve">    其他公安支出</t>
  </si>
  <si>
    <t xml:space="preserve">    学前教育</t>
  </si>
  <si>
    <t xml:space="preserve">    城市中小学教学设施</t>
  </si>
  <si>
    <t xml:space="preserve">    青少年科技活动</t>
  </si>
  <si>
    <t xml:space="preserve">  体育</t>
  </si>
  <si>
    <t xml:space="preserve">    社会保险经办机构</t>
  </si>
  <si>
    <t xml:space="preserve">    其他优抚支出</t>
  </si>
  <si>
    <t xml:space="preserve">  其他生活救助</t>
  </si>
  <si>
    <t xml:space="preserve">    处理医疗欠费</t>
  </si>
  <si>
    <t xml:space="preserve">  医疗保障管理事务</t>
  </si>
  <si>
    <t xml:space="preserve">    森林管护</t>
  </si>
  <si>
    <t xml:space="preserve">    能源调查</t>
  </si>
  <si>
    <t xml:space="preserve">    农村综合改革示范试点补助</t>
  </si>
  <si>
    <t xml:space="preserve">    煤炭勘探开采和洗选</t>
  </si>
  <si>
    <t xml:space="preserve">  保障性安居工程支出</t>
  </si>
  <si>
    <t xml:space="preserve">    专项贷款利息</t>
  </si>
  <si>
    <t xml:space="preserve">    自然灾害救灾补助</t>
  </si>
  <si>
    <t xml:space="preserve">  税收事务</t>
  </si>
  <si>
    <t xml:space="preserve">  港澳台事务</t>
  </si>
  <si>
    <t xml:space="preserve">  宣传事务</t>
  </si>
  <si>
    <t xml:space="preserve">    药品事务</t>
  </si>
  <si>
    <t xml:space="preserve">  国际发展合作</t>
  </si>
  <si>
    <t xml:space="preserve">  国家安全</t>
  </si>
  <si>
    <t xml:space="preserve">    小学教育</t>
  </si>
  <si>
    <t xml:space="preserve">    中等职业学校教学设施</t>
  </si>
  <si>
    <t xml:space="preserve">    学术交流活动</t>
  </si>
  <si>
    <t xml:space="preserve">    劳动关系和维权</t>
  </si>
  <si>
    <t xml:space="preserve">  退役安置</t>
  </si>
  <si>
    <t xml:space="preserve">    其他城市生活救助</t>
  </si>
  <si>
    <t xml:space="preserve">    康复医院</t>
  </si>
  <si>
    <t xml:space="preserve">    社会保险补助</t>
  </si>
  <si>
    <t xml:space="preserve">    对外交流与合作</t>
  </si>
  <si>
    <t xml:space="preserve">    其他农村综合改革支出</t>
  </si>
  <si>
    <t xml:space="preserve">    铁路路网建设</t>
  </si>
  <si>
    <t xml:space="preserve">    石油和天然气勘探开采</t>
  </si>
  <si>
    <t xml:space="preserve">    自然资源规划及管理</t>
  </si>
  <si>
    <t xml:space="preserve">    廉租住房</t>
  </si>
  <si>
    <t xml:space="preserve">    物资转移</t>
  </si>
  <si>
    <t xml:space="preserve">    其他应急管理支出</t>
  </si>
  <si>
    <t xml:space="preserve">    自然灾害灾后重建补助</t>
  </si>
  <si>
    <t xml:space="preserve">    其他人力资源事务支出</t>
  </si>
  <si>
    <t xml:space="preserve">    医疗器械事务</t>
  </si>
  <si>
    <t xml:space="preserve">    初中教育</t>
  </si>
  <si>
    <t xml:space="preserve">    其他教育费附加安排的支出</t>
  </si>
  <si>
    <t xml:space="preserve">    科技馆站</t>
  </si>
  <si>
    <t xml:space="preserve">    公共就业服务和职业技能鉴定机构</t>
  </si>
  <si>
    <t xml:space="preserve">    退役士兵安置</t>
  </si>
  <si>
    <t xml:space="preserve">    其他农村生活救助</t>
  </si>
  <si>
    <t xml:space="preserve">    其他公立医院支出</t>
  </si>
  <si>
    <t xml:space="preserve">    政策性社会性支出补助</t>
  </si>
  <si>
    <t xml:space="preserve">    农村电网建设</t>
  </si>
  <si>
    <t xml:space="preserve">    防灾救灾</t>
  </si>
  <si>
    <t xml:space="preserve">    水利行业业务管理</t>
  </si>
  <si>
    <t xml:space="preserve">  普惠金融发展支出</t>
  </si>
  <si>
    <t xml:space="preserve">    铁路还贷专项</t>
  </si>
  <si>
    <t xml:space="preserve">    黑色金属矿勘探和采选</t>
  </si>
  <si>
    <t xml:space="preserve">    自然资源利用与保护</t>
  </si>
  <si>
    <t xml:space="preserve">    沉陷区治理</t>
  </si>
  <si>
    <t xml:space="preserve">    物资轮换</t>
  </si>
  <si>
    <t xml:space="preserve">  消防事务</t>
  </si>
  <si>
    <t xml:space="preserve">    其他自然灾害救灾及恢复重建支出</t>
  </si>
  <si>
    <t xml:space="preserve">    专项服务</t>
  </si>
  <si>
    <t xml:space="preserve">  纪检监察事务</t>
  </si>
  <si>
    <t xml:space="preserve">    化妆品事务</t>
  </si>
  <si>
    <t xml:space="preserve">    犯人生活</t>
  </si>
  <si>
    <t xml:space="preserve">    高中教育</t>
  </si>
  <si>
    <t xml:space="preserve">  其他教育支出(款)</t>
  </si>
  <si>
    <t xml:space="preserve">    其他科学技术普及支出</t>
  </si>
  <si>
    <t xml:space="preserve">    劳动人事争议调解仲裁</t>
  </si>
  <si>
    <t xml:space="preserve">    军队移交政府的离退休人员安置</t>
  </si>
  <si>
    <t xml:space="preserve">  财政对基本养老保险基金的补助</t>
  </si>
  <si>
    <t xml:space="preserve">  基层医疗卫生机构</t>
  </si>
  <si>
    <t xml:space="preserve">    天然林保护工程建设</t>
  </si>
  <si>
    <t xml:space="preserve">    稳定农民收入补贴</t>
  </si>
  <si>
    <t xml:space="preserve">    水利工程建设</t>
  </si>
  <si>
    <t xml:space="preserve">    支持农村金融机构</t>
  </si>
  <si>
    <t xml:space="preserve">    铁路安全</t>
  </si>
  <si>
    <t xml:space="preserve">    有色金属矿勘探和采选</t>
  </si>
  <si>
    <t xml:space="preserve">    国有企业监事会专项</t>
  </si>
  <si>
    <t xml:space="preserve">    安全防卫</t>
  </si>
  <si>
    <t xml:space="preserve">    自然资源社会公益服务</t>
  </si>
  <si>
    <t xml:space="preserve">    棚户区改造</t>
  </si>
  <si>
    <t xml:space="preserve">    仓库建设</t>
  </si>
  <si>
    <t xml:space="preserve">  其他灾害防治及应急管理支出</t>
  </si>
  <si>
    <t xml:space="preserve">    专项业务活动</t>
  </si>
  <si>
    <t xml:space="preserve">    质量安全监管</t>
  </si>
  <si>
    <t xml:space="preserve">    犯人改造</t>
  </si>
  <si>
    <t xml:space="preserve">    高等教育</t>
  </si>
  <si>
    <t xml:space="preserve">    其他教育支出(项)</t>
  </si>
  <si>
    <t xml:space="preserve">  科技交流与合作</t>
  </si>
  <si>
    <t xml:space="preserve">    运动项目管理</t>
  </si>
  <si>
    <t xml:space="preserve">    其他人力资源和社会保障管理事务支出</t>
  </si>
  <si>
    <t xml:space="preserve">    军队移交政府离退休干部管理机构</t>
  </si>
  <si>
    <t xml:space="preserve">    财政对企业职工基本养老保险基金的补助</t>
  </si>
  <si>
    <t xml:space="preserve">    城市社区卫生机构</t>
  </si>
  <si>
    <t xml:space="preserve">    停伐补助</t>
  </si>
  <si>
    <t xml:space="preserve">    其他能源管理事务支出</t>
  </si>
  <si>
    <t xml:space="preserve">    农业结构调整补贴</t>
  </si>
  <si>
    <t xml:space="preserve">    水利工程运行与维护</t>
  </si>
  <si>
    <t xml:space="preserve">    涉农贷款增量奖励</t>
  </si>
  <si>
    <t xml:space="preserve">    铁路专项运输</t>
  </si>
  <si>
    <t xml:space="preserve">    非金属矿勘探和采选</t>
  </si>
  <si>
    <t xml:space="preserve">    中央企业专项管理</t>
  </si>
  <si>
    <t xml:space="preserve">    自然资源行业业务管理</t>
  </si>
  <si>
    <t xml:space="preserve">    少数民族地区游牧民定居工程</t>
  </si>
  <si>
    <t xml:space="preserve">    仓库安防</t>
  </si>
  <si>
    <t>其他支出(类)</t>
  </si>
  <si>
    <t xml:space="preserve">    政务公开审批</t>
  </si>
  <si>
    <t xml:space="preserve">    税务办案</t>
  </si>
  <si>
    <t xml:space="preserve">    港澳事务</t>
  </si>
  <si>
    <t xml:space="preserve">    宣传管理</t>
  </si>
  <si>
    <t xml:space="preserve">    食品安全监管</t>
  </si>
  <si>
    <t xml:space="preserve">    安全业务</t>
  </si>
  <si>
    <t xml:space="preserve">    狱政设施建设</t>
  </si>
  <si>
    <t xml:space="preserve">    化解农村义务教育债务支出</t>
  </si>
  <si>
    <t>科学技术支出</t>
  </si>
  <si>
    <t xml:space="preserve">    国际交流与合作</t>
  </si>
  <si>
    <t xml:space="preserve">    体育竞赛</t>
  </si>
  <si>
    <t xml:space="preserve">  民政管理事务</t>
  </si>
  <si>
    <t xml:space="preserve">    退役士兵管理教育</t>
  </si>
  <si>
    <t xml:space="preserve">    财政对城乡居民基本养老保险基金的补助</t>
  </si>
  <si>
    <t xml:space="preserve">    乡镇卫生院</t>
  </si>
  <si>
    <t xml:space="preserve">    医疗保障政策管理</t>
  </si>
  <si>
    <t xml:space="preserve">    其他天然林保护支出</t>
  </si>
  <si>
    <t xml:space="preserve">  其他节能环保支出(款)</t>
  </si>
  <si>
    <t xml:space="preserve">    农业生产发展</t>
  </si>
  <si>
    <t xml:space="preserve">    长江黄河等流域管理</t>
  </si>
  <si>
    <t xml:space="preserve">    农业保险保费补贴</t>
  </si>
  <si>
    <t xml:space="preserve">    其他资源勘探业支出</t>
  </si>
  <si>
    <t xml:space="preserve">    其他国有资产监管支出</t>
  </si>
  <si>
    <t xml:space="preserve">    金融部门其他行政支出</t>
  </si>
  <si>
    <t xml:space="preserve">    自然资源调查与确权登记</t>
  </si>
  <si>
    <t xml:space="preserve">    农村危房改造</t>
  </si>
  <si>
    <t xml:space="preserve">  其他支出(款)</t>
  </si>
  <si>
    <t xml:space="preserve">    信访事务</t>
  </si>
  <si>
    <t xml:space="preserve">    发票管理及税务登记</t>
  </si>
  <si>
    <t xml:space="preserve">    台湾事务</t>
  </si>
  <si>
    <t xml:space="preserve">    其他国际发展合作支出</t>
  </si>
  <si>
    <t xml:space="preserve">    化解普通高中债务支出</t>
  </si>
  <si>
    <t xml:space="preserve">  科学技术管理事务</t>
  </si>
  <si>
    <t xml:space="preserve">    重大科技合作项目</t>
  </si>
  <si>
    <t xml:space="preserve">    体育训练</t>
  </si>
  <si>
    <t xml:space="preserve">    军队转业干部安置</t>
  </si>
  <si>
    <t xml:space="preserve">    财政对其他基本养老保险基金的补助</t>
  </si>
  <si>
    <t xml:space="preserve">    其他基层医疗卫生机构支出</t>
  </si>
  <si>
    <t xml:space="preserve">    医疗保障经办事务</t>
  </si>
  <si>
    <t xml:space="preserve">  退耕还林还草</t>
  </si>
  <si>
    <t xml:space="preserve">    其他节能环保支出(项)</t>
  </si>
  <si>
    <t xml:space="preserve">    农村合作经济</t>
  </si>
  <si>
    <t xml:space="preserve">    水利前期工作</t>
  </si>
  <si>
    <t xml:space="preserve">    创业担保贷款贴息</t>
  </si>
  <si>
    <t xml:space="preserve">    其他铁路运输支出</t>
  </si>
  <si>
    <t xml:space="preserve">  制造业</t>
  </si>
  <si>
    <t xml:space="preserve">  支持中小企业发展和管理支出</t>
  </si>
  <si>
    <t xml:space="preserve">  金融部门监管支出</t>
  </si>
  <si>
    <t xml:space="preserve">    土地资源储备支出</t>
  </si>
  <si>
    <t xml:space="preserve">    公共租赁住房</t>
  </si>
  <si>
    <t xml:space="preserve">    其他物资事务支出</t>
  </si>
  <si>
    <t xml:space="preserve">    消防应急救援</t>
  </si>
  <si>
    <t xml:space="preserve">    其他支出(项)</t>
  </si>
  <si>
    <t xml:space="preserve">    参事事务</t>
  </si>
  <si>
    <t xml:space="preserve">    代扣代收代征税款手续费</t>
  </si>
  <si>
    <t xml:space="preserve">    大案要案查处</t>
  </si>
  <si>
    <t xml:space="preserve">    其他宣传事务支出</t>
  </si>
  <si>
    <t xml:space="preserve">    其他市场监督管理事务</t>
  </si>
  <si>
    <t xml:space="preserve">  其他外交支出(款)</t>
  </si>
  <si>
    <t xml:space="preserve">    其他国家安全支出</t>
  </si>
  <si>
    <t xml:space="preserve">    其他普通教育支出</t>
  </si>
  <si>
    <t xml:space="preserve">    其他科技交流与合作支出</t>
  </si>
  <si>
    <t xml:space="preserve">    体育场馆</t>
  </si>
  <si>
    <t xml:space="preserve">    其他退役安置支出</t>
  </si>
  <si>
    <t xml:space="preserve">  财政对其他社会保险基金的补助</t>
  </si>
  <si>
    <t xml:space="preserve">  公共卫生</t>
  </si>
  <si>
    <t xml:space="preserve">    退耕现金</t>
  </si>
  <si>
    <t>城乡社区支出</t>
  </si>
  <si>
    <t xml:space="preserve">    农产品加工与促销</t>
  </si>
  <si>
    <t xml:space="preserve">    水利执法监督</t>
  </si>
  <si>
    <t xml:space="preserve">    补充创业担保贷款基金</t>
  </si>
  <si>
    <t xml:space="preserve">  民用航空运输</t>
  </si>
  <si>
    <t xml:space="preserve">    货币发行</t>
  </si>
  <si>
    <t xml:space="preserve">    地质矿产资源与环境调查</t>
  </si>
  <si>
    <t xml:space="preserve">    保障性住房租金补贴</t>
  </si>
  <si>
    <t xml:space="preserve">  能源储备</t>
  </si>
  <si>
    <t xml:space="preserve">    其他消防事务支出</t>
  </si>
  <si>
    <t>债务付息支出</t>
  </si>
  <si>
    <t xml:space="preserve">    税务宣传</t>
  </si>
  <si>
    <t xml:space="preserve">    派驻派出机构</t>
  </si>
  <si>
    <t xml:space="preserve">    其他港澳台事务支出</t>
  </si>
  <si>
    <t xml:space="preserve">  统战事务</t>
  </si>
  <si>
    <t xml:space="preserve">  其他一般公共服务支出(款)</t>
  </si>
  <si>
    <t xml:space="preserve">    其他外交支出(项)</t>
  </si>
  <si>
    <t xml:space="preserve">  检察</t>
  </si>
  <si>
    <t xml:space="preserve">    其他监狱支出</t>
  </si>
  <si>
    <t xml:space="preserve">  职业教育</t>
  </si>
  <si>
    <t xml:space="preserve">  科技重大项目</t>
  </si>
  <si>
    <t xml:space="preserve">    群众体育</t>
  </si>
  <si>
    <t xml:space="preserve">  社会福利</t>
  </si>
  <si>
    <t xml:space="preserve">    财政对失业保险基金的补助</t>
  </si>
  <si>
    <t xml:space="preserve">    疾病预防控制机构</t>
  </si>
  <si>
    <t xml:space="preserve">    其他医疗保障管理事务支出</t>
  </si>
  <si>
    <t xml:space="preserve">    退耕还林粮食折现补贴</t>
  </si>
  <si>
    <t xml:space="preserve">  城乡社区管理事务</t>
  </si>
  <si>
    <t xml:space="preserve">    农村社会事业</t>
  </si>
  <si>
    <t xml:space="preserve">    水土保持</t>
  </si>
  <si>
    <t xml:space="preserve">    其他普惠金融发展支出</t>
  </si>
  <si>
    <t xml:space="preserve">    金融服务</t>
  </si>
  <si>
    <t xml:space="preserve">    地质勘查与矿产资源管理</t>
  </si>
  <si>
    <t xml:space="preserve">    老旧小区改造</t>
  </si>
  <si>
    <t xml:space="preserve">    石油储备</t>
  </si>
  <si>
    <t xml:space="preserve">  森林消防事务</t>
  </si>
  <si>
    <t xml:space="preserve">  地方政府一般债务付息支出</t>
  </si>
  <si>
    <t xml:space="preserve">    其他政府办公厅(室)及相关机构事务支出</t>
  </si>
  <si>
    <t xml:space="preserve">    协税护税</t>
  </si>
  <si>
    <t xml:space="preserve">    巡视工作</t>
  </si>
  <si>
    <t xml:space="preserve">  档案事务</t>
  </si>
  <si>
    <t xml:space="preserve">    国家赔偿费用支出</t>
  </si>
  <si>
    <t>国防支出</t>
  </si>
  <si>
    <t xml:space="preserve">  强制隔离戒毒</t>
  </si>
  <si>
    <t xml:space="preserve">    初等职业教育</t>
  </si>
  <si>
    <t xml:space="preserve">    科技重大专项</t>
  </si>
  <si>
    <t xml:space="preserve">    体育交流与合作</t>
  </si>
  <si>
    <t xml:space="preserve">    社会组织管理</t>
  </si>
  <si>
    <t xml:space="preserve">    儿童福利</t>
  </si>
  <si>
    <t xml:space="preserve">    财政对工伤保险基金的补助</t>
  </si>
  <si>
    <t xml:space="preserve">    卫生监督机构</t>
  </si>
  <si>
    <t xml:space="preserve">  老龄卫生健康事务(款)</t>
  </si>
  <si>
    <t xml:space="preserve">    退耕还林粮食费用补贴</t>
  </si>
  <si>
    <t xml:space="preserve">    农业资源保护修复与利用</t>
  </si>
  <si>
    <t xml:space="preserve">    水资源节约管理与保护</t>
  </si>
  <si>
    <t xml:space="preserve">  目标价格补贴</t>
  </si>
  <si>
    <t xml:space="preserve">    反假币</t>
  </si>
  <si>
    <t xml:space="preserve">    地质转产项目财政贴息</t>
  </si>
  <si>
    <t xml:space="preserve">    住房租赁市场发展</t>
  </si>
  <si>
    <t xml:space="preserve">    天然铀能源储备</t>
  </si>
  <si>
    <t xml:space="preserve">    地方政府一般债券付息支出</t>
  </si>
  <si>
    <t xml:space="preserve">  发展与改革事务</t>
  </si>
  <si>
    <t xml:space="preserve">    其他一般公共服务支出(项)</t>
  </si>
  <si>
    <t xml:space="preserve">  现役部队(款)</t>
  </si>
  <si>
    <t xml:space="preserve">    中等职业教育</t>
  </si>
  <si>
    <t xml:space="preserve">    其他科学技术管理事务支出</t>
  </si>
  <si>
    <t xml:space="preserve">    重点研发计划</t>
  </si>
  <si>
    <t xml:space="preserve">    其他体育支出</t>
  </si>
  <si>
    <t xml:space="preserve">    行政区划和地名管理</t>
  </si>
  <si>
    <t xml:space="preserve">    老年福利</t>
  </si>
  <si>
    <t xml:space="preserve">    财政对生育保险基金的补助</t>
  </si>
  <si>
    <t xml:space="preserve">    妇幼保健机构</t>
  </si>
  <si>
    <t xml:space="preserve">    老龄卫生健康事务(项)</t>
  </si>
  <si>
    <t xml:space="preserve">    退耕还林工程建设</t>
  </si>
  <si>
    <t xml:space="preserve">    农村道路建设</t>
  </si>
  <si>
    <t xml:space="preserve">    水质监测</t>
  </si>
  <si>
    <t xml:space="preserve">    棉花目标价格补贴</t>
  </si>
  <si>
    <t xml:space="preserve">    纺织业</t>
  </si>
  <si>
    <t xml:space="preserve">    科技型中小企业技术创新基金</t>
  </si>
  <si>
    <t xml:space="preserve">    重点金融机构监管</t>
  </si>
  <si>
    <t xml:space="preserve">    国外风险勘查</t>
  </si>
  <si>
    <t xml:space="preserve">    其他保障性安居工程支出</t>
  </si>
  <si>
    <t xml:space="preserve">    煤炭储备</t>
  </si>
  <si>
    <t xml:space="preserve">    地方政府向外国政府借款付息支出</t>
  </si>
  <si>
    <t xml:space="preserve">    其他纪检监察事务支出</t>
  </si>
  <si>
    <t>外交支出</t>
  </si>
  <si>
    <t xml:space="preserve">    现役部队(项)</t>
  </si>
  <si>
    <t xml:space="preserve">    技校教育</t>
  </si>
  <si>
    <t xml:space="preserve">  基础研究</t>
  </si>
  <si>
    <t xml:space="preserve">    其他科技重大项目</t>
  </si>
  <si>
    <t xml:space="preserve">  新闻出版电影</t>
  </si>
  <si>
    <t xml:space="preserve">    基层政权建设和社区治理</t>
  </si>
  <si>
    <t xml:space="preserve">    康复辅具</t>
  </si>
  <si>
    <t xml:space="preserve">    其他财政对社会保险基金的补助</t>
  </si>
  <si>
    <t xml:space="preserve">    精神卫生机构</t>
  </si>
  <si>
    <t xml:space="preserve">  其他卫生健康支出(款)</t>
  </si>
  <si>
    <t xml:space="preserve">    其他退耕还林还草支出</t>
  </si>
  <si>
    <t xml:space="preserve">    成品油价格改革对渔业的补贴</t>
  </si>
  <si>
    <t xml:space="preserve">    水文测报</t>
  </si>
  <si>
    <t xml:space="preserve">    其他目标价格补贴</t>
  </si>
  <si>
    <t xml:space="preserve">    机场建设</t>
  </si>
  <si>
    <t xml:space="preserve">    医药制造业</t>
  </si>
  <si>
    <t xml:space="preserve">    中小企业发展专项</t>
  </si>
  <si>
    <t xml:space="preserve">    金融稽查与案件处理</t>
  </si>
  <si>
    <t xml:space="preserve">    地质勘查基金(周转金)支出</t>
  </si>
  <si>
    <t xml:space="preserve">  住房改革支出</t>
  </si>
  <si>
    <t xml:space="preserve">    其他能源储备支出</t>
  </si>
  <si>
    <t xml:space="preserve">    地方政府向国际组织借款付息支出</t>
  </si>
  <si>
    <t xml:space="preserve">    其他税收事务支出</t>
  </si>
  <si>
    <t xml:space="preserve">  商贸事务</t>
  </si>
  <si>
    <t xml:space="preserve">    宗教事务</t>
  </si>
  <si>
    <t xml:space="preserve">  外交管理事务</t>
  </si>
  <si>
    <t xml:space="preserve">  国防科研事业(款)</t>
  </si>
  <si>
    <t xml:space="preserve">    “两房”建设</t>
  </si>
  <si>
    <t xml:space="preserve">    高等职业教育</t>
  </si>
  <si>
    <t xml:space="preserve">  其他科学技术支出(款)</t>
  </si>
  <si>
    <t xml:space="preserve">    其他民政管理事务支出</t>
  </si>
  <si>
    <t xml:space="preserve">    殡葬</t>
  </si>
  <si>
    <t xml:space="preserve">  退役军人管理事务</t>
  </si>
  <si>
    <t xml:space="preserve">    应急救治机构</t>
  </si>
  <si>
    <t xml:space="preserve">    其他卫生健康支出(项)</t>
  </si>
  <si>
    <t xml:space="preserve">  风沙荒漠治理</t>
  </si>
  <si>
    <t xml:space="preserve">    城管执法</t>
  </si>
  <si>
    <t xml:space="preserve">    对高校毕业生到基层任职补助</t>
  </si>
  <si>
    <t xml:space="preserve">    防汛</t>
  </si>
  <si>
    <t xml:space="preserve">  其他农林水支出(款)</t>
  </si>
  <si>
    <t xml:space="preserve">    空管系统建设</t>
  </si>
  <si>
    <t xml:space="preserve">    非金属矿物制品业</t>
  </si>
  <si>
    <t xml:space="preserve">    减免房租补贴</t>
  </si>
  <si>
    <t xml:space="preserve">    金融行业电子化建设</t>
  </si>
  <si>
    <t xml:space="preserve">    海域与海岛管理</t>
  </si>
  <si>
    <t xml:space="preserve">    住房公积金</t>
  </si>
  <si>
    <t xml:space="preserve">  粮油储备</t>
  </si>
  <si>
    <t xml:space="preserve">    森林消防应急救援</t>
  </si>
  <si>
    <t xml:space="preserve">    地方政府其他一般债务付息支出</t>
  </si>
  <si>
    <t xml:space="preserve">  审计事务</t>
  </si>
  <si>
    <t xml:space="preserve">    档案馆</t>
  </si>
  <si>
    <t xml:space="preserve">    华侨事务</t>
  </si>
  <si>
    <t xml:space="preserve">    国防科研事业(项)</t>
  </si>
  <si>
    <t xml:space="preserve">    检察监督</t>
  </si>
  <si>
    <t xml:space="preserve">    强制隔离戒毒人员生活</t>
  </si>
  <si>
    <t xml:space="preserve">    其他职业教育支出</t>
  </si>
  <si>
    <t xml:space="preserve">    自然科学基金</t>
  </si>
  <si>
    <t xml:space="preserve">    科技奖励</t>
  </si>
  <si>
    <t xml:space="preserve">  行政事业单位养老支出</t>
  </si>
  <si>
    <t xml:space="preserve">    社会福利事业单位</t>
  </si>
  <si>
    <t xml:space="preserve">    采供血机构</t>
  </si>
  <si>
    <t>节能环保支出</t>
  </si>
  <si>
    <t xml:space="preserve">    京津风沙源治理工程建设</t>
  </si>
  <si>
    <t xml:space="preserve">    工程建设标准规范编制与监管</t>
  </si>
  <si>
    <t xml:space="preserve">    农田建设</t>
  </si>
  <si>
    <t xml:space="preserve">    抗旱</t>
  </si>
  <si>
    <t xml:space="preserve">    化解其他公益性乡村债务支出</t>
  </si>
  <si>
    <t xml:space="preserve">    民航还贷专项支出</t>
  </si>
  <si>
    <t xml:space="preserve">    通信设备、计算机及其他电子设备制造业</t>
  </si>
  <si>
    <t xml:space="preserve">    其他支持中小企业发展和管理支出</t>
  </si>
  <si>
    <t xml:space="preserve">    从业人员资格考试</t>
  </si>
  <si>
    <t xml:space="preserve">    自然资源国际合作与海洋权益维护</t>
  </si>
  <si>
    <t xml:space="preserve">    提租补贴</t>
  </si>
  <si>
    <t xml:space="preserve">    储备粮油补贴</t>
  </si>
  <si>
    <t xml:space="preserve">    其他森林消防事务支出</t>
  </si>
  <si>
    <t>债务发行费用支出</t>
  </si>
  <si>
    <t xml:space="preserve">    战略规划与实施</t>
  </si>
  <si>
    <t xml:space="preserve">    其他档案事务支出</t>
  </si>
  <si>
    <t xml:space="preserve">  专项工程(款)</t>
  </si>
  <si>
    <t xml:space="preserve">    强制隔离戒毒人员教育</t>
  </si>
  <si>
    <t xml:space="preserve">  成人教育</t>
  </si>
  <si>
    <t xml:space="preserve">    重点实验室及相关设施</t>
  </si>
  <si>
    <t xml:space="preserve">    核应急</t>
  </si>
  <si>
    <t xml:space="preserve">    行政单位离退休</t>
  </si>
  <si>
    <t xml:space="preserve">    养老服务</t>
  </si>
  <si>
    <t xml:space="preserve">    其他专业公共卫生机构</t>
  </si>
  <si>
    <t xml:space="preserve">  环境保护管理事务</t>
  </si>
  <si>
    <t xml:space="preserve">    其他风沙荒漠治理支出</t>
  </si>
  <si>
    <t xml:space="preserve">    工程建设管理</t>
  </si>
  <si>
    <t xml:space="preserve">    其他农业农村支出</t>
  </si>
  <si>
    <t xml:space="preserve">    农村水利</t>
  </si>
  <si>
    <t xml:space="preserve">    其他农林水支出(项)</t>
  </si>
  <si>
    <t xml:space="preserve">    民用航空安全</t>
  </si>
  <si>
    <t xml:space="preserve">    交通运输设备制造业</t>
  </si>
  <si>
    <t xml:space="preserve">  其他资源勘探工业信息等支出(款)</t>
  </si>
  <si>
    <t xml:space="preserve">    反洗钱</t>
  </si>
  <si>
    <t xml:space="preserve">    自然资源卫星</t>
  </si>
  <si>
    <t xml:space="preserve">    购房补贴</t>
  </si>
  <si>
    <t xml:space="preserve">    储备粮油差价补贴</t>
  </si>
  <si>
    <t xml:space="preserve">  煤矿安全</t>
  </si>
  <si>
    <t xml:space="preserve">  地方政府一般债务发行费用支出</t>
  </si>
  <si>
    <t xml:space="preserve">    日常经济运行调节</t>
  </si>
  <si>
    <t xml:space="preserve">  民主党派及工商联事务</t>
  </si>
  <si>
    <t xml:space="preserve">    其他统战事务支出</t>
  </si>
  <si>
    <t xml:space="preserve">    专项工程(项)</t>
  </si>
  <si>
    <t xml:space="preserve">    其他检察支出</t>
  </si>
  <si>
    <t xml:space="preserve">    所政设施建设</t>
  </si>
  <si>
    <t xml:space="preserve">    成人初等教育</t>
  </si>
  <si>
    <t xml:space="preserve">    重大科学工程</t>
  </si>
  <si>
    <t xml:space="preserve">    转制科研机构</t>
  </si>
  <si>
    <t xml:space="preserve">    新闻通讯</t>
  </si>
  <si>
    <t xml:space="preserve">    事业单位离退休</t>
  </si>
  <si>
    <t xml:space="preserve">    其他社会福利支出</t>
  </si>
  <si>
    <t xml:space="preserve">    基本公共卫生服务</t>
  </si>
  <si>
    <t xml:space="preserve">  退牧还草</t>
  </si>
  <si>
    <t xml:space="preserve">    市政公用行业市场监管</t>
  </si>
  <si>
    <t xml:space="preserve">  林业和草原</t>
  </si>
  <si>
    <t xml:space="preserve">    水利技术推广</t>
  </si>
  <si>
    <t>交通运输支出</t>
  </si>
  <si>
    <t xml:space="preserve">    民航专项运输</t>
  </si>
  <si>
    <t xml:space="preserve">    电气机械及器材制造业</t>
  </si>
  <si>
    <t xml:space="preserve">    黄金事务</t>
  </si>
  <si>
    <t xml:space="preserve">    金融部门其他监管支出</t>
  </si>
  <si>
    <t xml:space="preserve">    极地考察</t>
  </si>
  <si>
    <t xml:space="preserve">  城乡社区住宅</t>
  </si>
  <si>
    <t xml:space="preserve">    储备粮(油)库建设</t>
  </si>
  <si>
    <t xml:space="preserve">    社会事业发展规划</t>
  </si>
  <si>
    <t xml:space="preserve">    对外贸易管理</t>
  </si>
  <si>
    <t xml:space="preserve">  对外联络事务</t>
  </si>
  <si>
    <t xml:space="preserve">  国防动员</t>
  </si>
  <si>
    <t xml:space="preserve">  法院</t>
  </si>
  <si>
    <t xml:space="preserve">    成人中等教育</t>
  </si>
  <si>
    <t xml:space="preserve">    专项基础科研</t>
  </si>
  <si>
    <t xml:space="preserve">    其他科学技术支出(项)</t>
  </si>
  <si>
    <t xml:space="preserve">    出版发行</t>
  </si>
  <si>
    <t xml:space="preserve">    离退休人员管理机构</t>
  </si>
  <si>
    <t xml:space="preserve">  残疾人事业</t>
  </si>
  <si>
    <t xml:space="preserve">    拥军优属</t>
  </si>
  <si>
    <t xml:space="preserve">    重大公共卫生服务</t>
  </si>
  <si>
    <t xml:space="preserve">    退牧还草工程建设</t>
  </si>
  <si>
    <t xml:space="preserve">    住宅建设与房地产市场监管</t>
  </si>
  <si>
    <t xml:space="preserve">    国际河流治理与管理</t>
  </si>
  <si>
    <t xml:space="preserve">  公路水路运输</t>
  </si>
  <si>
    <t xml:space="preserve">    其他民用航空运输支出</t>
  </si>
  <si>
    <t xml:space="preserve">    工艺品及其他制造业</t>
  </si>
  <si>
    <t xml:space="preserve">    技术改造支出</t>
  </si>
  <si>
    <t xml:space="preserve">  金融发展支出</t>
  </si>
  <si>
    <t xml:space="preserve">    深海调查与资源开发</t>
  </si>
  <si>
    <t xml:space="preserve">    公有住房建设和维修改造支出</t>
  </si>
  <si>
    <t xml:space="preserve">    最低收购价政策支出</t>
  </si>
  <si>
    <t xml:space="preserve">    经济体制改革研究</t>
  </si>
  <si>
    <t xml:space="preserve">    审计业务</t>
  </si>
  <si>
    <t xml:space="preserve">    国际经济合作</t>
  </si>
  <si>
    <t xml:space="preserve">    兵役征集</t>
  </si>
  <si>
    <t xml:space="preserve">    成人高等教育</t>
  </si>
  <si>
    <t xml:space="preserve">    专项技术基础</t>
  </si>
  <si>
    <t>文化旅游体育与传媒支出</t>
  </si>
  <si>
    <t xml:space="preserve">    版权管理</t>
  </si>
  <si>
    <t xml:space="preserve">    机关事业单位基本养老保险缴费支出</t>
  </si>
  <si>
    <t xml:space="preserve">    部队供应</t>
  </si>
  <si>
    <t xml:space="preserve">    突发公共卫生事件应急处理</t>
  </si>
  <si>
    <t xml:space="preserve">    其他退牧还草支出</t>
  </si>
  <si>
    <t xml:space="preserve">    执业资格注册、资质审查</t>
  </si>
  <si>
    <t xml:space="preserve">    江河湖库水系综合整治</t>
  </si>
  <si>
    <t xml:space="preserve">  成品油价格改革对交通运输的补贴</t>
  </si>
  <si>
    <t xml:space="preserve">    石油加工、炼焦及核燃料加工业</t>
  </si>
  <si>
    <t xml:space="preserve">    中药材扶持资金支出</t>
  </si>
  <si>
    <t xml:space="preserve">    政策性银行亏损补贴</t>
  </si>
  <si>
    <t xml:space="preserve">    海港航标维护</t>
  </si>
  <si>
    <t xml:space="preserve">    住房公积金管理</t>
  </si>
  <si>
    <t xml:space="preserve">    其他粮油储备支出</t>
  </si>
  <si>
    <t xml:space="preserve">    物价管理</t>
  </si>
  <si>
    <t xml:space="preserve">    审计管理</t>
  </si>
  <si>
    <t xml:space="preserve">    外资管理</t>
  </si>
  <si>
    <t xml:space="preserve">    其他外交管理事务支出</t>
  </si>
  <si>
    <t xml:space="preserve">    经济动员</t>
  </si>
  <si>
    <t xml:space="preserve">    其他强制隔离戒毒支出</t>
  </si>
  <si>
    <t xml:space="preserve">    成人广播电视教育</t>
  </si>
  <si>
    <t xml:space="preserve">    其他基础研究支出</t>
  </si>
  <si>
    <t xml:space="preserve">  文化和旅游</t>
  </si>
  <si>
    <t xml:space="preserve">    电影</t>
  </si>
  <si>
    <t xml:space="preserve">    机关事业单位职业年金缴费支出</t>
  </si>
  <si>
    <t xml:space="preserve">    其他公共卫生支出</t>
  </si>
  <si>
    <t xml:space="preserve">    生态环境保护宣传</t>
  </si>
  <si>
    <t xml:space="preserve">  已垦草原退耕还草(款)</t>
  </si>
  <si>
    <t xml:space="preserve">    其他城乡社区管理事务支出</t>
  </si>
  <si>
    <t xml:space="preserve">    大中型水库移民后期扶持专项支出</t>
  </si>
  <si>
    <t xml:space="preserve">    对城市公交的补贴</t>
  </si>
  <si>
    <t xml:space="preserve">    化学原料及化学制品制造业</t>
  </si>
  <si>
    <t xml:space="preserve">    重点产业振兴和技术改造项目贷款贴息</t>
  </si>
  <si>
    <t xml:space="preserve">    利息费用补贴支出</t>
  </si>
  <si>
    <t xml:space="preserve">    海水淡化</t>
  </si>
  <si>
    <t xml:space="preserve">    其他城乡社区住宅支出</t>
  </si>
  <si>
    <t xml:space="preserve">  重要商品储备</t>
  </si>
  <si>
    <t xml:space="preserve">    煤矿安全监察事务</t>
  </si>
  <si>
    <t>本 年 支 出 合 计</t>
  </si>
  <si>
    <t>衢州市级2020年一般公共预算基本支出决算</t>
  </si>
  <si>
    <t>政府经济科目</t>
  </si>
  <si>
    <t>2020年预算数</t>
  </si>
  <si>
    <t>2020年决算数</t>
  </si>
  <si>
    <t>完成预算%</t>
  </si>
  <si>
    <t>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</si>
  <si>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</si>
  <si>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</si>
  <si>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</si>
  <si>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</si>
  <si>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</si>
  <si>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</si>
  <si>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</si>
  <si>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</si>
  <si>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</si>
  <si>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</si>
  <si>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</si>
  <si>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</si>
  <si>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</si>
  <si>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</si>
  <si>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</si>
  <si>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</si>
  <si>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</si>
  <si>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</si>
  <si>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</si>
  <si>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</si>
  <si>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</si>
  <si>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</si>
  <si>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</si>
  <si>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</si>
  <si>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</si>
  <si>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</si>
  <si>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</si>
  <si>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</si>
  <si>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</si>
  <si>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</si>
  <si>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</si>
  <si>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</si>
  <si>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</si>
  <si>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</si>
  <si>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</si>
  <si>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</si>
  <si>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</si>
  <si>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衢州市级2020年税收返还和一般性转移支出决算</t>
  </si>
  <si>
    <t>支出项目</t>
  </si>
  <si>
    <t>一、税收返还支出</t>
  </si>
  <si>
    <t xml:space="preserve">    所得税基数返还支出</t>
  </si>
  <si>
    <t xml:space="preserve">    成品油改革税收返还支出</t>
  </si>
  <si>
    <t xml:space="preserve">    增值税税收返还支出</t>
  </si>
  <si>
    <t xml:space="preserve">    消费税税收返还支出</t>
  </si>
  <si>
    <t xml:space="preserve">    营改增基数返还支出</t>
  </si>
  <si>
    <t>二、一般性转移支出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</si>
  <si>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</si>
  <si>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</si>
  <si>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</si>
  <si>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</si>
  <si>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成品油税费改革转移支付补助支出</t>
  </si>
  <si>
    <t xml:space="preserve">    基层公检法司转移支付支出</t>
  </si>
  <si>
    <t xml:space="preserve">    城乡义务教育转移支付支出</t>
  </si>
  <si>
    <t xml:space="preserve">    基本养老金转移支付支出</t>
  </si>
  <si>
    <t xml:space="preserve">    城乡居民医疗保险转移支付支出</t>
  </si>
  <si>
    <t xml:space="preserve">    农村综合改革转移支付支出</t>
  </si>
  <si>
    <t xml:space="preserve">    产粮(油)大县奖励资金支出</t>
  </si>
  <si>
    <t xml:space="preserve">    重点生态功能区转移支付支出</t>
  </si>
  <si>
    <t xml:space="preserve">    固定数额补助支出</t>
  </si>
  <si>
    <t xml:space="preserve">    贫困地区转移支付支出</t>
  </si>
  <si>
    <t xml:space="preserve">    其他一般性转移支付支出</t>
  </si>
  <si>
    <t>衢州市级2020年一般公共预算专项转移支付决算</t>
  </si>
  <si>
    <t>地区</t>
  </si>
  <si>
    <t>合计</t>
  </si>
  <si>
    <t>柯城区</t>
  </si>
  <si>
    <t>衢江区</t>
  </si>
  <si>
    <t>龙游县</t>
  </si>
  <si>
    <t>江山市</t>
  </si>
  <si>
    <t>常山县</t>
  </si>
  <si>
    <t>开化县</t>
  </si>
  <si>
    <t>衢州市2020年地方政府一般债务分地区限额和余额表</t>
  </si>
  <si>
    <t>地    区</t>
  </si>
  <si>
    <t>2020年限额</t>
  </si>
  <si>
    <t>2020年余额</t>
  </si>
  <si>
    <t>衢州市</t>
  </si>
  <si>
    <t>其中：市级</t>
  </si>
  <si>
    <t>衢州市2020年地方政府一般债务情况表</t>
  </si>
  <si>
    <t>项目</t>
  </si>
  <si>
    <t>一、2020年地方政府一般债务余额</t>
  </si>
  <si>
    <t>二、2020年地方政府一般债务限额</t>
  </si>
  <si>
    <t>三、2020年地方政府一般债务新增额</t>
  </si>
  <si>
    <t xml:space="preserve">   其中：2020年地方政府一般债务新增限额</t>
  </si>
  <si>
    <t>四、2020年地方政府一般债务再融资额</t>
  </si>
  <si>
    <t>五、2020年地方政府一般债务还本额</t>
  </si>
  <si>
    <t>衢州市级2020年地方政府一般债务情况表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</si>
</sst>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  <numFmt numFmtId="178" formatCode="#,##0.0_ "/>
    <numFmt numFmtId="179" formatCode="#,##0.0000_ "/>
    <numFmt numFmtId="180" formatCode="0.00_ 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8"/>
      <color rgb="FF000000"/>
      <name val="黑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color indexed="10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楷体_GB2312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/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3" fillId="18" borderId="14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9" fillId="0" borderId="0"/>
    <xf numFmtId="0" fontId="27" fillId="19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0"/>
    <xf numFmtId="0" fontId="17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18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18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8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right" vertical="center"/>
    </xf>
    <xf numFmtId="0" fontId="7" fillId="0" borderId="2" xfId="18" applyFont="1" applyFill="1" applyBorder="1" applyAlignment="1">
      <alignment horizontal="center" vertical="center"/>
    </xf>
    <xf numFmtId="0" fontId="7" fillId="0" borderId="2" xfId="18" applyFont="1" applyFill="1" applyBorder="1" applyAlignment="1">
      <alignment horizontal="center" vertical="center" wrapText="1"/>
    </xf>
    <xf numFmtId="0" fontId="7" fillId="2" borderId="2" xfId="1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right" vertical="center"/>
    </xf>
    <xf numFmtId="0" fontId="8" fillId="0" borderId="0" xfId="18" applyFont="1" applyFill="1" applyBorder="1" applyAlignment="1">
      <alignment horizontal="center" vertical="center" wrapText="1"/>
    </xf>
    <xf numFmtId="0" fontId="1" fillId="0" borderId="0" xfId="18" applyFont="1" applyFill="1" applyBorder="1" applyAlignment="1"/>
    <xf numFmtId="0" fontId="1" fillId="0" borderId="0" xfId="18" applyFill="1" applyBorder="1" applyAlignment="1">
      <alignment horizontal="center" vertical="center"/>
    </xf>
    <xf numFmtId="0" fontId="7" fillId="0" borderId="2" xfId="18" applyFont="1" applyFill="1" applyBorder="1" applyAlignment="1">
      <alignment horizontal="left" vertical="center"/>
    </xf>
    <xf numFmtId="0" fontId="7" fillId="0" borderId="2" xfId="18" applyFont="1" applyFill="1" applyBorder="1" applyAlignment="1">
      <alignment horizontal="left" vertical="center" wrapText="1"/>
    </xf>
    <xf numFmtId="0" fontId="10" fillId="0" borderId="0" xfId="53">
      <alignment vertical="center"/>
    </xf>
    <xf numFmtId="0" fontId="8" fillId="0" borderId="0" xfId="53" applyFont="1" applyAlignment="1">
      <alignment horizontal="center" vertical="center"/>
    </xf>
    <xf numFmtId="0" fontId="1" fillId="0" borderId="0" xfId="53" applyFont="1" applyAlignment="1">
      <alignment horizontal="right" vertical="center"/>
    </xf>
    <xf numFmtId="0" fontId="9" fillId="0" borderId="2" xfId="53" applyFont="1" applyBorder="1" applyAlignment="1">
      <alignment horizontal="center" vertical="center"/>
    </xf>
    <xf numFmtId="176" fontId="7" fillId="0" borderId="2" xfId="53" applyNumberFormat="1" applyFont="1" applyFill="1" applyBorder="1" applyAlignment="1">
      <alignment horizontal="right" vertical="center"/>
    </xf>
    <xf numFmtId="0" fontId="10" fillId="0" borderId="2" xfId="53" applyBorder="1">
      <alignment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/>
    <xf numFmtId="0" fontId="1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3" fontId="1" fillId="0" borderId="2" xfId="0" applyNumberFormat="1" applyFont="1" applyFill="1" applyBorder="1" applyAlignment="1" applyProtection="1">
      <alignment horizontal="right" vertical="center"/>
    </xf>
    <xf numFmtId="0" fontId="1" fillId="3" borderId="2" xfId="0" applyNumberFormat="1" applyFont="1" applyFill="1" applyBorder="1" applyAlignment="1" applyProtection="1">
      <alignment horizontal="left" vertical="center"/>
    </xf>
    <xf numFmtId="3" fontId="1" fillId="3" borderId="2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3" borderId="2" xfId="0" applyNumberFormat="1" applyFont="1" applyFill="1" applyBorder="1" applyAlignment="1" applyProtection="1">
      <alignment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4" borderId="2" xfId="27" applyFont="1" applyFill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177" fontId="13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7" fontId="7" fillId="0" borderId="2" xfId="35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 applyProtection="1">
      <alignment horizontal="right" vertical="center"/>
      <protection locked="0"/>
    </xf>
    <xf numFmtId="179" fontId="1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15" fillId="0" borderId="2" xfId="54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80" fontId="1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70316-2一般公共预算草案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公共财政预算2011执行2012预算1.6报出-2（定）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00年预计及2001年计划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11年公共预算收入执行及2012年公共预算收入预算1.5晚清格式" xfId="52"/>
    <cellStyle name="常规_2017年衢州市一般公共预算基本支出表0330" xfId="53"/>
    <cellStyle name="常规 2" xfId="54"/>
  </cellStyles>
  <dxfs count="1">
    <dxf>
      <font>
        <name val="宋体"/>
        <scheme val="none"/>
        <b val="0"/>
        <i val="0"/>
        <strike val="0"/>
        <u val="none"/>
        <sz val="12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F1" sqref="F$1:F$1048576"/>
    </sheetView>
  </sheetViews>
  <sheetFormatPr defaultColWidth="8" defaultRowHeight="30" customHeight="1"/>
  <cols>
    <col min="1" max="1" width="35.375" style="52" customWidth="1"/>
    <col min="2" max="2" width="12.25" style="52" customWidth="1"/>
    <col min="3" max="4" width="12.25" style="55" customWidth="1"/>
    <col min="5" max="5" width="9.625" style="55" customWidth="1"/>
    <col min="6" max="6" width="11.25" style="55" hidden="1" customWidth="1"/>
    <col min="7" max="7" width="10.625" style="81" customWidth="1"/>
    <col min="8" max="8" width="8" style="52" customWidth="1"/>
    <col min="9" max="9" width="12.625" style="91" customWidth="1"/>
    <col min="10" max="16384" width="8" style="52"/>
  </cols>
  <sheetData>
    <row r="1" ht="17" customHeight="1" spans="1:1">
      <c r="A1" s="53" t="s">
        <v>0</v>
      </c>
    </row>
    <row r="2" s="51" customFormat="1" ht="24.95" customHeight="1" spans="1:9">
      <c r="A2" s="21" t="s">
        <v>1</v>
      </c>
      <c r="B2" s="21"/>
      <c r="C2" s="21"/>
      <c r="D2" s="21"/>
      <c r="E2" s="21"/>
      <c r="F2" s="21"/>
      <c r="G2" s="82"/>
      <c r="I2" s="95"/>
    </row>
    <row r="3" s="20" customFormat="1" ht="15" customHeight="1" spans="1:9">
      <c r="A3" s="22"/>
      <c r="B3" s="22"/>
      <c r="C3" s="58"/>
      <c r="D3" s="58"/>
      <c r="E3" s="58"/>
      <c r="F3" s="58"/>
      <c r="G3" s="92" t="s">
        <v>2</v>
      </c>
      <c r="I3" s="96"/>
    </row>
    <row r="4" s="52" customFormat="1" ht="45.95" customHeight="1" spans="1:9">
      <c r="A4" s="25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93" t="s">
        <v>9</v>
      </c>
      <c r="I4" s="91"/>
    </row>
    <row r="5" s="52" customFormat="1" ht="20.45" customHeight="1" spans="1:9">
      <c r="A5" s="76" t="s">
        <v>10</v>
      </c>
      <c r="B5" s="26">
        <f t="shared" ref="B5:F5" si="0">B6+B16</f>
        <v>1467230</v>
      </c>
      <c r="C5" s="26">
        <f t="shared" si="0"/>
        <v>1400640</v>
      </c>
      <c r="D5" s="26">
        <f t="shared" si="0"/>
        <v>1409050</v>
      </c>
      <c r="E5" s="66">
        <f>D5/C5*100</f>
        <v>100.600439798949</v>
      </c>
      <c r="F5" s="26">
        <f t="shared" si="0"/>
        <v>1371245</v>
      </c>
      <c r="G5" s="77">
        <f>(D5-F5)/F5*100</f>
        <v>2.75698361707791</v>
      </c>
      <c r="I5" s="91"/>
    </row>
    <row r="6" s="52" customFormat="1" ht="20.45" customHeight="1" spans="1:9">
      <c r="A6" s="79" t="s">
        <v>11</v>
      </c>
      <c r="B6" s="26">
        <f>SUM(B7:B15)</f>
        <v>1206693</v>
      </c>
      <c r="C6" s="26">
        <f t="shared" ref="C6:F6" si="1">C7+C8+C9+C10+C11+C12+C13+C14+C15</f>
        <v>1178905</v>
      </c>
      <c r="D6" s="26">
        <f t="shared" si="1"/>
        <v>1179559</v>
      </c>
      <c r="E6" s="66">
        <f t="shared" ref="E6:E36" si="2">D6/C6*100</f>
        <v>100.055475207926</v>
      </c>
      <c r="F6" s="26">
        <f t="shared" si="1"/>
        <v>1109965</v>
      </c>
      <c r="G6" s="77">
        <f t="shared" ref="G6:G36" si="3">(D6-F6)/F6*100</f>
        <v>6.26992743014419</v>
      </c>
      <c r="I6" s="91"/>
    </row>
    <row r="7" s="52" customFormat="1" ht="20.45" customHeight="1" spans="1:9">
      <c r="A7" s="79" t="s">
        <v>12</v>
      </c>
      <c r="B7" s="26">
        <v>526500</v>
      </c>
      <c r="C7" s="26">
        <v>467884</v>
      </c>
      <c r="D7" s="26">
        <v>471957</v>
      </c>
      <c r="E7" s="66">
        <f t="shared" si="2"/>
        <v>100.870514913953</v>
      </c>
      <c r="F7" s="26">
        <v>482069</v>
      </c>
      <c r="G7" s="77">
        <f t="shared" si="3"/>
        <v>-2.09762502878219</v>
      </c>
      <c r="I7" s="91"/>
    </row>
    <row r="8" s="52" customFormat="1" ht="20.45" customHeight="1" spans="1:9">
      <c r="A8" s="79" t="s">
        <v>13</v>
      </c>
      <c r="B8" s="26">
        <v>199720</v>
      </c>
      <c r="C8" s="26">
        <v>186614</v>
      </c>
      <c r="D8" s="26">
        <v>190648</v>
      </c>
      <c r="E8" s="66">
        <f t="shared" si="2"/>
        <v>102.161681331519</v>
      </c>
      <c r="F8" s="26">
        <v>188838</v>
      </c>
      <c r="G8" s="77">
        <f t="shared" si="3"/>
        <v>0.958493523549286</v>
      </c>
      <c r="I8" s="91"/>
    </row>
    <row r="9" s="52" customFormat="1" ht="20.45" customHeight="1" spans="1:9">
      <c r="A9" s="79" t="s">
        <v>14</v>
      </c>
      <c r="B9" s="26">
        <v>37000</v>
      </c>
      <c r="C9" s="26">
        <v>47242</v>
      </c>
      <c r="D9" s="26">
        <v>50059</v>
      </c>
      <c r="E9" s="66">
        <f t="shared" si="2"/>
        <v>105.96291435587</v>
      </c>
      <c r="F9" s="26">
        <v>36254</v>
      </c>
      <c r="G9" s="77">
        <f t="shared" si="3"/>
        <v>38.0785568488994</v>
      </c>
      <c r="I9" s="91"/>
    </row>
    <row r="10" s="52" customFormat="1" ht="20.45" customHeight="1" spans="1:9">
      <c r="A10" s="79" t="s">
        <v>15</v>
      </c>
      <c r="B10" s="26">
        <v>71350</v>
      </c>
      <c r="C10" s="26">
        <v>61018</v>
      </c>
      <c r="D10" s="26">
        <v>63888</v>
      </c>
      <c r="E10" s="66">
        <f t="shared" si="2"/>
        <v>104.70353010587</v>
      </c>
      <c r="F10" s="26">
        <v>65713</v>
      </c>
      <c r="G10" s="77">
        <f t="shared" si="3"/>
        <v>-2.77722825011794</v>
      </c>
      <c r="I10" s="91"/>
    </row>
    <row r="11" s="52" customFormat="1" ht="20.45" customHeight="1" spans="1:9">
      <c r="A11" s="79" t="s">
        <v>16</v>
      </c>
      <c r="B11" s="26">
        <v>53900</v>
      </c>
      <c r="C11" s="26">
        <v>42889</v>
      </c>
      <c r="D11" s="26">
        <v>40778</v>
      </c>
      <c r="E11" s="66">
        <f t="shared" si="2"/>
        <v>95.0779920259274</v>
      </c>
      <c r="F11" s="26">
        <v>27209</v>
      </c>
      <c r="G11" s="77">
        <f t="shared" si="3"/>
        <v>49.8695284648462</v>
      </c>
      <c r="I11" s="91"/>
    </row>
    <row r="12" s="52" customFormat="1" ht="20.45" customHeight="1" spans="1:9">
      <c r="A12" s="79" t="s">
        <v>17</v>
      </c>
      <c r="B12" s="26">
        <v>30850</v>
      </c>
      <c r="C12" s="26">
        <v>34364</v>
      </c>
      <c r="D12" s="26">
        <v>31504</v>
      </c>
      <c r="E12" s="66">
        <f t="shared" si="2"/>
        <v>91.6773367477593</v>
      </c>
      <c r="F12" s="26">
        <v>53574</v>
      </c>
      <c r="G12" s="77">
        <f t="shared" si="3"/>
        <v>-41.1953559562474</v>
      </c>
      <c r="I12" s="91"/>
    </row>
    <row r="13" s="52" customFormat="1" ht="20.45" customHeight="1" spans="1:9">
      <c r="A13" s="79" t="s">
        <v>18</v>
      </c>
      <c r="B13" s="26">
        <v>118900</v>
      </c>
      <c r="C13" s="26">
        <v>162800</v>
      </c>
      <c r="D13" s="26">
        <v>177724</v>
      </c>
      <c r="E13" s="66">
        <f t="shared" si="2"/>
        <v>109.167076167076</v>
      </c>
      <c r="F13" s="26">
        <v>125295</v>
      </c>
      <c r="G13" s="77">
        <f t="shared" si="3"/>
        <v>41.8444471048326</v>
      </c>
      <c r="I13" s="91"/>
    </row>
    <row r="14" s="52" customFormat="1" ht="20.45" customHeight="1" spans="1:9">
      <c r="A14" s="79" t="s">
        <v>19</v>
      </c>
      <c r="B14" s="26">
        <v>2140</v>
      </c>
      <c r="C14" s="26">
        <v>2303</v>
      </c>
      <c r="D14" s="26">
        <v>2249</v>
      </c>
      <c r="E14" s="66">
        <f t="shared" si="2"/>
        <v>97.6552323056882</v>
      </c>
      <c r="F14" s="26">
        <v>2132</v>
      </c>
      <c r="G14" s="77">
        <f t="shared" si="3"/>
        <v>5.48780487804878</v>
      </c>
      <c r="I14" s="91"/>
    </row>
    <row r="15" s="52" customFormat="1" ht="20.45" customHeight="1" spans="1:9">
      <c r="A15" s="79" t="s">
        <v>20</v>
      </c>
      <c r="B15" s="26">
        <v>166333</v>
      </c>
      <c r="C15" s="26">
        <v>173791</v>
      </c>
      <c r="D15" s="26">
        <v>150752</v>
      </c>
      <c r="E15" s="66">
        <f t="shared" si="2"/>
        <v>86.74327209119</v>
      </c>
      <c r="F15" s="26">
        <v>128881</v>
      </c>
      <c r="G15" s="77">
        <f t="shared" si="3"/>
        <v>16.9699179863595</v>
      </c>
      <c r="I15" s="91"/>
    </row>
    <row r="16" s="52" customFormat="1" ht="20.45" customHeight="1" spans="1:9">
      <c r="A16" s="79" t="s">
        <v>21</v>
      </c>
      <c r="B16" s="26">
        <f>B17+B20+B21+B24+B25+B22+B23</f>
        <v>260537</v>
      </c>
      <c r="C16" s="26">
        <f>C17+C20+C21+C24+C25+C22+C23</f>
        <v>221735</v>
      </c>
      <c r="D16" s="26">
        <f>D17+D20+D21+D24+D25+D22+D23</f>
        <v>229491</v>
      </c>
      <c r="E16" s="66">
        <f t="shared" si="2"/>
        <v>103.497869077953</v>
      </c>
      <c r="F16" s="26">
        <f>F17+F20+F21+F24+F25+F22+F23</f>
        <v>261280</v>
      </c>
      <c r="G16" s="77">
        <f t="shared" si="3"/>
        <v>-12.1666411512554</v>
      </c>
      <c r="I16" s="91"/>
    </row>
    <row r="17" s="52" customFormat="1" ht="20.45" customHeight="1" spans="1:9">
      <c r="A17" s="79" t="s">
        <v>22</v>
      </c>
      <c r="B17" s="26">
        <f>B18+B19</f>
        <v>112200</v>
      </c>
      <c r="C17" s="26">
        <v>102791</v>
      </c>
      <c r="D17" s="26">
        <v>108036</v>
      </c>
      <c r="E17" s="66">
        <f t="shared" si="2"/>
        <v>105.102586802346</v>
      </c>
      <c r="F17" s="26">
        <f>F18+F19</f>
        <v>86399</v>
      </c>
      <c r="G17" s="77">
        <f t="shared" si="3"/>
        <v>25.0431139249297</v>
      </c>
      <c r="I17" s="91"/>
    </row>
    <row r="18" s="52" customFormat="1" ht="20.45" customHeight="1" spans="1:9">
      <c r="A18" s="79" t="s">
        <v>23</v>
      </c>
      <c r="B18" s="26">
        <v>30800</v>
      </c>
      <c r="C18" s="26">
        <v>29196</v>
      </c>
      <c r="D18" s="26">
        <v>28200</v>
      </c>
      <c r="E18" s="66">
        <f t="shared" si="2"/>
        <v>96.5885737772298</v>
      </c>
      <c r="F18" s="26">
        <v>28340</v>
      </c>
      <c r="G18" s="77">
        <f t="shared" si="3"/>
        <v>-0.494001411432604</v>
      </c>
      <c r="I18" s="91"/>
    </row>
    <row r="19" s="52" customFormat="1" ht="20.45" customHeight="1" spans="1:9">
      <c r="A19" s="72" t="s">
        <v>24</v>
      </c>
      <c r="B19" s="26">
        <v>81400</v>
      </c>
      <c r="C19" s="26">
        <v>73595</v>
      </c>
      <c r="D19" s="26">
        <f>D17-D18</f>
        <v>79836</v>
      </c>
      <c r="E19" s="66">
        <f t="shared" si="2"/>
        <v>108.480195665466</v>
      </c>
      <c r="F19" s="26">
        <v>58059</v>
      </c>
      <c r="G19" s="77">
        <f t="shared" si="3"/>
        <v>37.5083966310133</v>
      </c>
      <c r="I19" s="91"/>
    </row>
    <row r="20" s="52" customFormat="1" ht="20.45" customHeight="1" spans="1:9">
      <c r="A20" s="79" t="s">
        <v>25</v>
      </c>
      <c r="B20" s="26">
        <v>41500</v>
      </c>
      <c r="C20" s="26">
        <v>33613</v>
      </c>
      <c r="D20" s="26">
        <v>32082</v>
      </c>
      <c r="E20" s="66">
        <f t="shared" si="2"/>
        <v>95.4452146490941</v>
      </c>
      <c r="F20" s="26">
        <v>44850</v>
      </c>
      <c r="G20" s="77">
        <f t="shared" si="3"/>
        <v>-28.4682274247492</v>
      </c>
      <c r="I20" s="91"/>
    </row>
    <row r="21" s="52" customFormat="1" ht="20.45" customHeight="1" spans="1:9">
      <c r="A21" s="79" t="s">
        <v>26</v>
      </c>
      <c r="B21" s="26">
        <v>54260</v>
      </c>
      <c r="C21" s="26">
        <v>49074</v>
      </c>
      <c r="D21" s="26">
        <v>51476</v>
      </c>
      <c r="E21" s="66">
        <f t="shared" si="2"/>
        <v>104.894648897583</v>
      </c>
      <c r="F21" s="26">
        <v>54215</v>
      </c>
      <c r="G21" s="77">
        <f t="shared" si="3"/>
        <v>-5.05210735036429</v>
      </c>
      <c r="I21" s="91"/>
    </row>
    <row r="22" s="52" customFormat="1" ht="20.45" customHeight="1" spans="1:13">
      <c r="A22" s="76" t="s">
        <v>27</v>
      </c>
      <c r="B22" s="26">
        <v>33125</v>
      </c>
      <c r="C22" s="26">
        <v>17396</v>
      </c>
      <c r="D22" s="26">
        <v>35690</v>
      </c>
      <c r="E22" s="66">
        <f t="shared" si="2"/>
        <v>205.162106231318</v>
      </c>
      <c r="F22" s="26">
        <v>73062</v>
      </c>
      <c r="G22" s="77">
        <f t="shared" si="3"/>
        <v>-51.1510771673373</v>
      </c>
      <c r="I22" s="91"/>
      <c r="J22" s="91"/>
      <c r="K22" s="91"/>
      <c r="M22" s="91"/>
    </row>
    <row r="23" s="52" customFormat="1" ht="20.45" customHeight="1" spans="1:9">
      <c r="A23" s="79" t="s">
        <v>28</v>
      </c>
      <c r="B23" s="26">
        <v>23000</v>
      </c>
      <c r="C23" s="26">
        <v>22400</v>
      </c>
      <c r="D23" s="26">
        <v>5741</v>
      </c>
      <c r="E23" s="66">
        <f t="shared" si="2"/>
        <v>25.6294642857143</v>
      </c>
      <c r="F23" s="26">
        <v>6479</v>
      </c>
      <c r="G23" s="77">
        <f t="shared" si="3"/>
        <v>-11.3906467047384</v>
      </c>
      <c r="I23" s="91"/>
    </row>
    <row r="24" s="52" customFormat="1" ht="20.45" customHeight="1" spans="1:10">
      <c r="A24" s="79" t="s">
        <v>29</v>
      </c>
      <c r="B24" s="26">
        <v>535</v>
      </c>
      <c r="C24" s="26">
        <v>544</v>
      </c>
      <c r="D24" s="26">
        <v>549</v>
      </c>
      <c r="E24" s="66">
        <f t="shared" si="2"/>
        <v>100.919117647059</v>
      </c>
      <c r="F24" s="26">
        <v>348</v>
      </c>
      <c r="G24" s="77">
        <f t="shared" si="3"/>
        <v>57.7586206896552</v>
      </c>
      <c r="I24" s="91"/>
      <c r="J24" s="91"/>
    </row>
    <row r="25" s="52" customFormat="1" ht="20.45" customHeight="1" spans="1:9">
      <c r="A25" s="76" t="s">
        <v>30</v>
      </c>
      <c r="B25" s="26">
        <v>-4083</v>
      </c>
      <c r="C25" s="26">
        <v>-4083</v>
      </c>
      <c r="D25" s="26">
        <v>-4083</v>
      </c>
      <c r="E25" s="66">
        <f t="shared" si="2"/>
        <v>100</v>
      </c>
      <c r="F25" s="26">
        <v>-4073</v>
      </c>
      <c r="G25" s="77">
        <f t="shared" si="3"/>
        <v>0.245519273262951</v>
      </c>
      <c r="I25" s="91"/>
    </row>
    <row r="26" s="52" customFormat="1" ht="20.45" customHeight="1" spans="1:9">
      <c r="A26" s="76" t="s">
        <v>31</v>
      </c>
      <c r="B26" s="26">
        <f>SUM(B27:B31)</f>
        <v>3821070</v>
      </c>
      <c r="C26" s="26">
        <f>SUM(C27:C31)</f>
        <v>4182038</v>
      </c>
      <c r="D26" s="26">
        <f>D27+D28+D29+D30+D31</f>
        <v>4229993</v>
      </c>
      <c r="E26" s="66">
        <f t="shared" si="2"/>
        <v>101.146689724005</v>
      </c>
      <c r="F26" s="26">
        <f>SUM(F27:F31)</f>
        <v>3938625</v>
      </c>
      <c r="G26" s="77">
        <f t="shared" si="3"/>
        <v>7.39770859119617</v>
      </c>
      <c r="I26" s="91"/>
    </row>
    <row r="27" s="52" customFormat="1" ht="20.45" customHeight="1" spans="1:9">
      <c r="A27" s="76" t="s">
        <v>32</v>
      </c>
      <c r="B27" s="26">
        <v>99489</v>
      </c>
      <c r="C27" s="26">
        <v>99489</v>
      </c>
      <c r="D27" s="26">
        <v>99489</v>
      </c>
      <c r="E27" s="66">
        <f t="shared" si="2"/>
        <v>100</v>
      </c>
      <c r="F27" s="69">
        <v>99489</v>
      </c>
      <c r="G27" s="77">
        <f t="shared" si="3"/>
        <v>0</v>
      </c>
      <c r="I27" s="91"/>
    </row>
    <row r="28" s="52" customFormat="1" ht="20.45" customHeight="1" spans="1:9">
      <c r="A28" s="76" t="s">
        <v>33</v>
      </c>
      <c r="B28" s="26">
        <v>1850340</v>
      </c>
      <c r="C28" s="26">
        <v>1880577</v>
      </c>
      <c r="D28" s="26">
        <v>1968198</v>
      </c>
      <c r="E28" s="66">
        <f t="shared" si="2"/>
        <v>104.659261492616</v>
      </c>
      <c r="F28" s="69">
        <v>1821267</v>
      </c>
      <c r="G28" s="77">
        <f t="shared" si="3"/>
        <v>8.0675156360929</v>
      </c>
      <c r="I28" s="91"/>
    </row>
    <row r="29" s="52" customFormat="1" ht="20.45" customHeight="1" spans="1:9">
      <c r="A29" s="76" t="s">
        <v>34</v>
      </c>
      <c r="B29" s="26">
        <v>332500</v>
      </c>
      <c r="C29" s="26">
        <v>431400</v>
      </c>
      <c r="D29" s="26">
        <v>431400</v>
      </c>
      <c r="E29" s="66">
        <f t="shared" si="2"/>
        <v>100</v>
      </c>
      <c r="F29" s="94">
        <v>353000</v>
      </c>
      <c r="G29" s="77">
        <f t="shared" si="3"/>
        <v>22.2096317280453</v>
      </c>
      <c r="I29" s="91"/>
    </row>
    <row r="30" s="52" customFormat="1" ht="20.45" customHeight="1" spans="1:9">
      <c r="A30" s="76" t="s">
        <v>35</v>
      </c>
      <c r="B30" s="26">
        <v>227525</v>
      </c>
      <c r="C30" s="26">
        <v>218094</v>
      </c>
      <c r="D30" s="26">
        <v>227525</v>
      </c>
      <c r="E30" s="66">
        <f t="shared" si="2"/>
        <v>104.324282190248</v>
      </c>
      <c r="F30" s="94">
        <v>193588</v>
      </c>
      <c r="G30" s="77">
        <f t="shared" si="3"/>
        <v>17.5305287517821</v>
      </c>
      <c r="I30" s="91"/>
    </row>
    <row r="31" s="52" customFormat="1" ht="20.45" customHeight="1" spans="1:9">
      <c r="A31" s="76" t="s">
        <v>36</v>
      </c>
      <c r="B31" s="26">
        <f>SUM(B32:B35)</f>
        <v>1311216</v>
      </c>
      <c r="C31" s="26">
        <f>SUM(C32:C35)</f>
        <v>1552478</v>
      </c>
      <c r="D31" s="26">
        <f>D32+D33+D34+D35</f>
        <v>1503381</v>
      </c>
      <c r="E31" s="66">
        <f t="shared" si="2"/>
        <v>96.8375075202354</v>
      </c>
      <c r="F31" s="26">
        <f>SUM(F32:F35)</f>
        <v>1471281</v>
      </c>
      <c r="G31" s="77">
        <f t="shared" si="3"/>
        <v>2.18177221074696</v>
      </c>
      <c r="I31" s="91"/>
    </row>
    <row r="32" s="53" customFormat="1" ht="20.45" customHeight="1" spans="1:9">
      <c r="A32" s="76" t="s">
        <v>37</v>
      </c>
      <c r="B32" s="26">
        <v>215692</v>
      </c>
      <c r="C32" s="26">
        <v>229842</v>
      </c>
      <c r="D32" s="26">
        <v>229842</v>
      </c>
      <c r="E32" s="66">
        <f t="shared" si="2"/>
        <v>100</v>
      </c>
      <c r="F32" s="69">
        <v>154264</v>
      </c>
      <c r="G32" s="77">
        <f t="shared" si="3"/>
        <v>48.9926360006223</v>
      </c>
      <c r="I32" s="91"/>
    </row>
    <row r="33" s="52" customFormat="1" ht="20.45" customHeight="1" spans="1:9">
      <c r="A33" s="79" t="s">
        <v>38</v>
      </c>
      <c r="B33" s="26">
        <v>706480</v>
      </c>
      <c r="C33" s="26">
        <v>926441</v>
      </c>
      <c r="D33" s="26">
        <v>835194</v>
      </c>
      <c r="E33" s="66">
        <f t="shared" si="2"/>
        <v>90.1508029113565</v>
      </c>
      <c r="F33" s="69">
        <v>835326</v>
      </c>
      <c r="G33" s="77">
        <f t="shared" si="3"/>
        <v>-0.0158022137464894</v>
      </c>
      <c r="I33" s="91"/>
    </row>
    <row r="34" s="52" customFormat="1" ht="20.45" customHeight="1" spans="1:9">
      <c r="A34" s="79" t="s">
        <v>39</v>
      </c>
      <c r="B34" s="26">
        <v>18341</v>
      </c>
      <c r="C34" s="26">
        <v>3706</v>
      </c>
      <c r="D34" s="26">
        <v>3378</v>
      </c>
      <c r="E34" s="66">
        <f t="shared" si="2"/>
        <v>91.1494873178629</v>
      </c>
      <c r="F34" s="69">
        <v>2927</v>
      </c>
      <c r="G34" s="77">
        <f t="shared" si="3"/>
        <v>15.408267851042</v>
      </c>
      <c r="I34" s="91"/>
    </row>
    <row r="35" s="52" customFormat="1" ht="20.45" customHeight="1" spans="1:9">
      <c r="A35" s="79" t="s">
        <v>40</v>
      </c>
      <c r="B35" s="26">
        <v>370703</v>
      </c>
      <c r="C35" s="26">
        <v>392489</v>
      </c>
      <c r="D35" s="26">
        <v>434967</v>
      </c>
      <c r="E35" s="66">
        <f t="shared" si="2"/>
        <v>110.822723694167</v>
      </c>
      <c r="F35" s="69">
        <v>478764</v>
      </c>
      <c r="G35" s="77">
        <f t="shared" si="3"/>
        <v>-9.14793092212447</v>
      </c>
      <c r="I35" s="91"/>
    </row>
    <row r="36" s="52" customFormat="1" ht="20.45" customHeight="1" spans="1:9">
      <c r="A36" s="24" t="s">
        <v>41</v>
      </c>
      <c r="B36" s="26">
        <f t="shared" ref="B36:F36" si="4">B5+B26</f>
        <v>5288300</v>
      </c>
      <c r="C36" s="26">
        <f t="shared" si="4"/>
        <v>5582678</v>
      </c>
      <c r="D36" s="26">
        <f t="shared" si="4"/>
        <v>5639043</v>
      </c>
      <c r="E36" s="66">
        <f t="shared" si="2"/>
        <v>101.009640892776</v>
      </c>
      <c r="F36" s="26">
        <f t="shared" si="4"/>
        <v>5309870</v>
      </c>
      <c r="G36" s="77">
        <f t="shared" si="3"/>
        <v>6.19926664871268</v>
      </c>
      <c r="I36" s="91"/>
    </row>
  </sheetData>
  <mergeCells count="1">
    <mergeCell ref="A2:G2"/>
  </mergeCells>
  <printOptions horizontalCentered="1"/>
  <pageMargins left="0.357638888888889" right="0.357638888888889" top="0.605555555555556" bottom="0.605555555555556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1" sqref="A1:B1"/>
    </sheetView>
  </sheetViews>
  <sheetFormatPr defaultColWidth="9" defaultRowHeight="13.5" outlineLevelCol="1"/>
  <cols>
    <col min="1" max="1" width="45.875" style="11" customWidth="1"/>
    <col min="2" max="2" width="21" style="11" customWidth="1"/>
    <col min="3" max="16383" width="9" style="11"/>
  </cols>
  <sheetData>
    <row r="1" s="11" customFormat="1" ht="37" customHeight="1" spans="1:2">
      <c r="A1" s="4" t="s">
        <v>1222</v>
      </c>
      <c r="B1" s="4"/>
    </row>
    <row r="2" s="11" customFormat="1" ht="22" customHeight="1" spans="1:2">
      <c r="A2" s="5"/>
      <c r="B2" s="12" t="s">
        <v>2</v>
      </c>
    </row>
    <row r="3" s="11" customFormat="1" ht="45" customHeight="1" spans="1:2">
      <c r="A3" s="8" t="s">
        <v>1223</v>
      </c>
      <c r="B3" s="8" t="s">
        <v>1143</v>
      </c>
    </row>
    <row r="4" s="11" customFormat="1" ht="45" customHeight="1" spans="1:2">
      <c r="A4" s="9" t="s">
        <v>1224</v>
      </c>
      <c r="B4" s="10">
        <v>2771046</v>
      </c>
    </row>
    <row r="5" s="11" customFormat="1" ht="45" customHeight="1" spans="1:2">
      <c r="A5" s="9" t="s">
        <v>1225</v>
      </c>
      <c r="B5" s="10">
        <v>2773900</v>
      </c>
    </row>
    <row r="6" s="11" customFormat="1" ht="45" customHeight="1" spans="1:2">
      <c r="A6" s="9" t="s">
        <v>1226</v>
      </c>
      <c r="B6" s="10">
        <v>349400</v>
      </c>
    </row>
    <row r="7" s="11" customFormat="1" ht="45" customHeight="1" spans="1:2">
      <c r="A7" s="9" t="s">
        <v>1227</v>
      </c>
      <c r="B7" s="10">
        <v>349400</v>
      </c>
    </row>
    <row r="8" s="11" customFormat="1" ht="45" customHeight="1" spans="1:2">
      <c r="A8" s="9" t="s">
        <v>1228</v>
      </c>
      <c r="B8" s="10">
        <v>82000</v>
      </c>
    </row>
    <row r="9" s="11" customFormat="1" ht="45" customHeight="1" spans="1:2">
      <c r="A9" s="9" t="s">
        <v>1229</v>
      </c>
      <c r="B9" s="10">
        <v>82500</v>
      </c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"/>
  <sheetViews>
    <sheetView workbookViewId="0">
      <selection activeCell="B18" sqref="B18"/>
    </sheetView>
  </sheetViews>
  <sheetFormatPr defaultColWidth="41" defaultRowHeight="12"/>
  <cols>
    <col min="1" max="1" width="46.375" style="1" customWidth="1"/>
    <col min="2" max="2" width="19.875" style="3" customWidth="1"/>
    <col min="3" max="31" width="9" style="1" customWidth="1"/>
    <col min="32" max="223" width="41" style="1" customWidth="1"/>
    <col min="224" max="254" width="9" style="1" customWidth="1"/>
    <col min="255" max="16383" width="41" style="1"/>
  </cols>
  <sheetData>
    <row r="1" s="1" customFormat="1" ht="41" customHeight="1" spans="1:2">
      <c r="A1" s="4" t="s">
        <v>1230</v>
      </c>
      <c r="B1" s="4"/>
    </row>
    <row r="2" s="2" customFormat="1" ht="27" customHeight="1" spans="1:255">
      <c r="A2" s="5"/>
      <c r="B2" s="6" t="s">
        <v>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1" customFormat="1" ht="37" customHeight="1" spans="1:2">
      <c r="A3" s="8" t="s">
        <v>1223</v>
      </c>
      <c r="B3" s="8" t="s">
        <v>1143</v>
      </c>
    </row>
    <row r="4" s="1" customFormat="1" ht="37" customHeight="1" spans="1:4">
      <c r="A4" s="9" t="s">
        <v>1224</v>
      </c>
      <c r="B4" s="10">
        <v>412228</v>
      </c>
      <c r="D4" s="11"/>
    </row>
    <row r="5" s="1" customFormat="1" ht="37" customHeight="1" spans="1:2">
      <c r="A5" s="9" t="s">
        <v>1225</v>
      </c>
      <c r="B5" s="10">
        <v>412300</v>
      </c>
    </row>
    <row r="6" s="1" customFormat="1" ht="37" customHeight="1" spans="1:2">
      <c r="A6" s="9" t="s">
        <v>1226</v>
      </c>
      <c r="B6" s="10">
        <v>18400</v>
      </c>
    </row>
    <row r="7" s="1" customFormat="1" ht="37" customHeight="1" spans="1:2">
      <c r="A7" s="9" t="s">
        <v>1227</v>
      </c>
      <c r="B7" s="10">
        <v>18400</v>
      </c>
    </row>
    <row r="8" s="1" customFormat="1" ht="37" customHeight="1" spans="1:2">
      <c r="A8" s="9" t="s">
        <v>1228</v>
      </c>
      <c r="B8" s="10">
        <v>35000</v>
      </c>
    </row>
    <row r="9" s="1" customFormat="1" ht="37" customHeight="1" spans="1:2">
      <c r="A9" s="9" t="s">
        <v>1229</v>
      </c>
      <c r="B9" s="10">
        <v>35000</v>
      </c>
    </row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H8" sqref="H8"/>
    </sheetView>
  </sheetViews>
  <sheetFormatPr defaultColWidth="8" defaultRowHeight="26.1" customHeight="1"/>
  <cols>
    <col min="1" max="1" width="30.375" style="52" customWidth="1"/>
    <col min="2" max="5" width="10.875" style="52" customWidth="1"/>
    <col min="6" max="6" width="10.875" style="52" hidden="1" customWidth="1"/>
    <col min="7" max="7" width="10.875" style="81" customWidth="1"/>
    <col min="8" max="8" width="11.75" style="52" customWidth="1"/>
    <col min="9" max="11" width="8" style="52"/>
    <col min="12" max="12" width="8.5" style="52" customWidth="1"/>
    <col min="13" max="16384" width="8" style="52"/>
  </cols>
  <sheetData>
    <row r="1" s="51" customFormat="1" ht="24.95" customHeight="1" spans="1:7">
      <c r="A1" s="21" t="s">
        <v>42</v>
      </c>
      <c r="B1" s="21"/>
      <c r="C1" s="21"/>
      <c r="D1" s="21"/>
      <c r="E1" s="21"/>
      <c r="F1" s="21"/>
      <c r="G1" s="82"/>
    </row>
    <row r="2" s="20" customFormat="1" ht="15.75" customHeight="1" spans="1:7">
      <c r="A2" s="22"/>
      <c r="B2" s="22"/>
      <c r="C2" s="55"/>
      <c r="D2" s="55"/>
      <c r="E2" s="55"/>
      <c r="F2" s="55"/>
      <c r="G2" s="83" t="s">
        <v>2</v>
      </c>
    </row>
    <row r="3" s="52" customFormat="1" ht="48" customHeight="1" spans="1:7">
      <c r="A3" s="25" t="s">
        <v>3</v>
      </c>
      <c r="B3" s="25" t="s">
        <v>4</v>
      </c>
      <c r="C3" s="25" t="s">
        <v>43</v>
      </c>
      <c r="D3" s="25" t="s">
        <v>44</v>
      </c>
      <c r="E3" s="25" t="s">
        <v>45</v>
      </c>
      <c r="F3" s="25" t="s">
        <v>46</v>
      </c>
      <c r="G3" s="25" t="s">
        <v>47</v>
      </c>
    </row>
    <row r="4" s="52" customFormat="1" ht="20.45" customHeight="1" spans="1:9">
      <c r="A4" s="76" t="s">
        <v>48</v>
      </c>
      <c r="B4" s="26">
        <f>B5+B6+B7+B10+B11+B12+B13+B14+B15+B16+B17+B18+B19+B20+B21+B22+B23+B24+B25+B26+B27+B28+B29</f>
        <v>4416300</v>
      </c>
      <c r="C4" s="26">
        <f t="shared" ref="C4:F4" si="0">C5+C6+C7+C10+C11+C12+C13+C14+C15+C16+C17+C18+C19+C20+C21+C22+C23+C24+C25+C26+C27+C28+C29</f>
        <v>4715138</v>
      </c>
      <c r="D4" s="26">
        <f t="shared" si="0"/>
        <v>4596505</v>
      </c>
      <c r="E4" s="66">
        <f t="shared" ref="E4:E28" si="1">D4/C4*100</f>
        <v>97.4839972870359</v>
      </c>
      <c r="F4" s="26">
        <f t="shared" si="0"/>
        <v>4490028</v>
      </c>
      <c r="G4" s="77">
        <f t="shared" ref="G4:G24" si="2">(D4-F4)/F4*100</f>
        <v>2.37141060144837</v>
      </c>
      <c r="H4" s="84"/>
      <c r="I4" s="84"/>
    </row>
    <row r="5" s="52" customFormat="1" ht="20.45" customHeight="1" spans="1:9">
      <c r="A5" s="85" t="s">
        <v>49</v>
      </c>
      <c r="B5" s="26">
        <v>515330</v>
      </c>
      <c r="C5" s="26">
        <v>559431</v>
      </c>
      <c r="D5" s="86">
        <v>552521</v>
      </c>
      <c r="E5" s="66">
        <f t="shared" si="1"/>
        <v>98.7648163938001</v>
      </c>
      <c r="F5" s="86">
        <v>544131</v>
      </c>
      <c r="G5" s="77">
        <f t="shared" si="2"/>
        <v>1.54190810668754</v>
      </c>
      <c r="H5" s="84"/>
      <c r="I5" s="84"/>
    </row>
    <row r="6" s="52" customFormat="1" ht="20.45" customHeight="1" spans="1:9">
      <c r="A6" s="72" t="s">
        <v>50</v>
      </c>
      <c r="B6" s="26">
        <v>232300</v>
      </c>
      <c r="C6" s="26">
        <v>245606</v>
      </c>
      <c r="D6" s="86">
        <v>248862</v>
      </c>
      <c r="E6" s="66">
        <f t="shared" si="1"/>
        <v>101.325700512202</v>
      </c>
      <c r="F6" s="86">
        <v>230460</v>
      </c>
      <c r="G6" s="77">
        <f t="shared" si="2"/>
        <v>7.98489976568602</v>
      </c>
      <c r="H6" s="84"/>
      <c r="I6" s="84"/>
    </row>
    <row r="7" s="52" customFormat="1" ht="20.45" customHeight="1" spans="1:9">
      <c r="A7" s="72" t="s">
        <v>51</v>
      </c>
      <c r="B7" s="26">
        <f>B8+B9</f>
        <v>580543</v>
      </c>
      <c r="C7" s="26">
        <f>C8+C9</f>
        <v>611856</v>
      </c>
      <c r="D7" s="26">
        <f>D8+D9</f>
        <v>600370</v>
      </c>
      <c r="E7" s="66">
        <f t="shared" si="1"/>
        <v>98.122760911064</v>
      </c>
      <c r="F7" s="26">
        <f>F8+F9</f>
        <v>560654</v>
      </c>
      <c r="G7" s="77">
        <f t="shared" si="2"/>
        <v>7.08386990907048</v>
      </c>
      <c r="H7" s="84"/>
      <c r="I7" s="84"/>
    </row>
    <row r="8" s="52" customFormat="1" ht="20.45" customHeight="1" spans="1:9">
      <c r="A8" s="72" t="s">
        <v>52</v>
      </c>
      <c r="B8" s="26">
        <v>553306</v>
      </c>
      <c r="C8" s="26">
        <v>597365</v>
      </c>
      <c r="D8" s="86">
        <v>584459</v>
      </c>
      <c r="E8" s="66">
        <f t="shared" si="1"/>
        <v>97.8395118562353</v>
      </c>
      <c r="F8" s="86">
        <v>536515</v>
      </c>
      <c r="G8" s="77">
        <f t="shared" si="2"/>
        <v>8.93619004128496</v>
      </c>
      <c r="H8" s="84"/>
      <c r="I8" s="84"/>
    </row>
    <row r="9" s="52" customFormat="1" ht="20.45" customHeight="1" spans="1:9">
      <c r="A9" s="72" t="s">
        <v>53</v>
      </c>
      <c r="B9" s="26">
        <v>27237</v>
      </c>
      <c r="C9" s="26">
        <v>14491</v>
      </c>
      <c r="D9" s="86">
        <v>15911</v>
      </c>
      <c r="E9" s="66">
        <f t="shared" si="1"/>
        <v>109.79918570147</v>
      </c>
      <c r="F9" s="86">
        <v>24139</v>
      </c>
      <c r="G9" s="77">
        <f t="shared" si="2"/>
        <v>-34.0859190521563</v>
      </c>
      <c r="H9" s="84"/>
      <c r="I9" s="84"/>
    </row>
    <row r="10" s="52" customFormat="1" ht="20.45" customHeight="1" spans="1:9">
      <c r="A10" s="72" t="s">
        <v>54</v>
      </c>
      <c r="B10" s="26">
        <v>154107</v>
      </c>
      <c r="C10" s="26">
        <v>152476</v>
      </c>
      <c r="D10" s="26">
        <v>148396</v>
      </c>
      <c r="E10" s="66">
        <f t="shared" si="1"/>
        <v>97.3241690495553</v>
      </c>
      <c r="F10" s="26">
        <v>153971</v>
      </c>
      <c r="G10" s="77">
        <f t="shared" si="2"/>
        <v>-3.62081171129628</v>
      </c>
      <c r="H10" s="84"/>
      <c r="I10" s="84"/>
    </row>
    <row r="11" s="52" customFormat="1" ht="20.45" customHeight="1" spans="1:9">
      <c r="A11" s="72" t="s">
        <v>55</v>
      </c>
      <c r="B11" s="26">
        <v>103859</v>
      </c>
      <c r="C11" s="26">
        <v>116229</v>
      </c>
      <c r="D11" s="86">
        <v>116254</v>
      </c>
      <c r="E11" s="66">
        <f t="shared" si="1"/>
        <v>100.021509261888</v>
      </c>
      <c r="F11" s="86">
        <v>95903</v>
      </c>
      <c r="G11" s="77">
        <f t="shared" si="2"/>
        <v>21.2203997789433</v>
      </c>
      <c r="H11" s="84"/>
      <c r="I11" s="84"/>
    </row>
    <row r="12" s="52" customFormat="1" ht="20.45" customHeight="1" spans="1:9">
      <c r="A12" s="72" t="s">
        <v>56</v>
      </c>
      <c r="B12" s="26">
        <v>575215</v>
      </c>
      <c r="C12" s="26">
        <v>607465</v>
      </c>
      <c r="D12" s="86">
        <v>607632</v>
      </c>
      <c r="E12" s="66">
        <f t="shared" si="1"/>
        <v>100.027491295795</v>
      </c>
      <c r="F12" s="86">
        <v>514834</v>
      </c>
      <c r="G12" s="77">
        <f t="shared" si="2"/>
        <v>18.0248390743424</v>
      </c>
      <c r="H12" s="84"/>
      <c r="I12" s="84"/>
    </row>
    <row r="13" s="52" customFormat="1" ht="20.45" customHeight="1" spans="1:9">
      <c r="A13" s="72" t="s">
        <v>57</v>
      </c>
      <c r="B13" s="26">
        <v>361529</v>
      </c>
      <c r="C13" s="26">
        <v>407239</v>
      </c>
      <c r="D13" s="86">
        <v>400677</v>
      </c>
      <c r="E13" s="66">
        <f t="shared" si="1"/>
        <v>98.3886612038631</v>
      </c>
      <c r="F13" s="86">
        <v>339171</v>
      </c>
      <c r="G13" s="77">
        <f t="shared" si="2"/>
        <v>18.1342154842248</v>
      </c>
      <c r="H13" s="84"/>
      <c r="I13" s="84"/>
    </row>
    <row r="14" s="52" customFormat="1" ht="20.45" customHeight="1" spans="1:9">
      <c r="A14" s="72" t="s">
        <v>58</v>
      </c>
      <c r="B14" s="26">
        <v>140056</v>
      </c>
      <c r="C14" s="26">
        <v>135459</v>
      </c>
      <c r="D14" s="86">
        <v>125694</v>
      </c>
      <c r="E14" s="66">
        <f t="shared" si="1"/>
        <v>92.7911766660023</v>
      </c>
      <c r="F14" s="86">
        <v>233329</v>
      </c>
      <c r="G14" s="77">
        <f t="shared" si="2"/>
        <v>-46.1301424169306</v>
      </c>
      <c r="H14" s="84"/>
      <c r="I14" s="84"/>
    </row>
    <row r="15" s="52" customFormat="1" ht="20.45" customHeight="1" spans="1:9">
      <c r="A15" s="72" t="s">
        <v>59</v>
      </c>
      <c r="B15" s="26">
        <v>363314</v>
      </c>
      <c r="C15" s="26">
        <v>401117</v>
      </c>
      <c r="D15" s="86">
        <v>381945</v>
      </c>
      <c r="E15" s="66">
        <f t="shared" si="1"/>
        <v>95.2203471804985</v>
      </c>
      <c r="F15" s="86">
        <v>607478</v>
      </c>
      <c r="G15" s="77">
        <f t="shared" si="2"/>
        <v>-37.1261181474885</v>
      </c>
      <c r="H15" s="84"/>
      <c r="I15" s="84"/>
    </row>
    <row r="16" s="52" customFormat="1" ht="20.45" customHeight="1" spans="1:9">
      <c r="A16" s="72" t="s">
        <v>60</v>
      </c>
      <c r="B16" s="26">
        <v>525355</v>
      </c>
      <c r="C16" s="26">
        <v>565795</v>
      </c>
      <c r="D16" s="86">
        <v>539442</v>
      </c>
      <c r="E16" s="66">
        <f t="shared" si="1"/>
        <v>95.342305958872</v>
      </c>
      <c r="F16" s="86">
        <v>481385</v>
      </c>
      <c r="G16" s="77">
        <f t="shared" si="2"/>
        <v>12.0604090281168</v>
      </c>
      <c r="H16" s="84"/>
      <c r="I16" s="84"/>
    </row>
    <row r="17" s="52" customFormat="1" ht="20.45" customHeight="1" spans="1:12">
      <c r="A17" s="72" t="s">
        <v>61</v>
      </c>
      <c r="B17" s="26">
        <v>261428</v>
      </c>
      <c r="C17" s="26">
        <v>294918</v>
      </c>
      <c r="D17" s="86">
        <v>306267</v>
      </c>
      <c r="E17" s="66">
        <f t="shared" si="1"/>
        <v>103.848188309971</v>
      </c>
      <c r="F17" s="86">
        <v>186335</v>
      </c>
      <c r="G17" s="77">
        <f t="shared" si="2"/>
        <v>64.3636461212333</v>
      </c>
      <c r="H17" s="84"/>
      <c r="I17" s="84"/>
      <c r="L17" s="84"/>
    </row>
    <row r="18" s="52" customFormat="1" ht="20.45" customHeight="1" spans="1:12">
      <c r="A18" s="72" t="s">
        <v>62</v>
      </c>
      <c r="B18" s="26">
        <v>117016</v>
      </c>
      <c r="C18" s="26">
        <v>132520</v>
      </c>
      <c r="D18" s="86">
        <v>127263</v>
      </c>
      <c r="E18" s="66">
        <f t="shared" si="1"/>
        <v>96.0330516148506</v>
      </c>
      <c r="F18" s="86">
        <v>117128</v>
      </c>
      <c r="G18" s="77">
        <f t="shared" si="2"/>
        <v>8.65292671265624</v>
      </c>
      <c r="H18" s="87"/>
      <c r="L18" s="84"/>
    </row>
    <row r="19" s="52" customFormat="1" ht="20.45" customHeight="1" spans="1:8">
      <c r="A19" s="85" t="s">
        <v>63</v>
      </c>
      <c r="B19" s="26">
        <v>41764</v>
      </c>
      <c r="C19" s="26">
        <v>58541</v>
      </c>
      <c r="D19" s="86">
        <v>62956</v>
      </c>
      <c r="E19" s="66">
        <f t="shared" si="1"/>
        <v>107.541722895065</v>
      </c>
      <c r="F19" s="86">
        <v>38826</v>
      </c>
      <c r="G19" s="77">
        <f t="shared" si="2"/>
        <v>62.1490753618709</v>
      </c>
      <c r="H19" s="88"/>
    </row>
    <row r="20" s="52" customFormat="1" ht="20.45" customHeight="1" spans="1:8">
      <c r="A20" s="72" t="s">
        <v>64</v>
      </c>
      <c r="B20" s="26">
        <v>2517</v>
      </c>
      <c r="C20" s="26">
        <v>7221</v>
      </c>
      <c r="D20" s="26">
        <v>7827</v>
      </c>
      <c r="E20" s="66">
        <f t="shared" si="1"/>
        <v>108.392189447445</v>
      </c>
      <c r="F20" s="26">
        <v>1188</v>
      </c>
      <c r="G20" s="77">
        <f t="shared" si="2"/>
        <v>558.838383838384</v>
      </c>
      <c r="H20" s="88"/>
    </row>
    <row r="21" s="52" customFormat="1" ht="20.45" customHeight="1" spans="1:8">
      <c r="A21" s="85" t="s">
        <v>65</v>
      </c>
      <c r="B21" s="26">
        <v>310</v>
      </c>
      <c r="C21" s="26">
        <v>521</v>
      </c>
      <c r="D21" s="26">
        <v>471</v>
      </c>
      <c r="E21" s="66">
        <f t="shared" si="1"/>
        <v>90.4030710172745</v>
      </c>
      <c r="F21" s="26">
        <v>310</v>
      </c>
      <c r="G21" s="77">
        <f t="shared" si="2"/>
        <v>51.9354838709677</v>
      </c>
      <c r="H21" s="88"/>
    </row>
    <row r="22" s="52" customFormat="1" ht="20.45" customHeight="1" spans="1:12">
      <c r="A22" s="72" t="s">
        <v>66</v>
      </c>
      <c r="B22" s="26">
        <v>97593</v>
      </c>
      <c r="C22" s="26">
        <v>109969</v>
      </c>
      <c r="D22" s="86">
        <v>75002</v>
      </c>
      <c r="E22" s="66">
        <f t="shared" si="1"/>
        <v>68.2028571688385</v>
      </c>
      <c r="F22" s="86">
        <v>86404</v>
      </c>
      <c r="G22" s="77">
        <f t="shared" si="2"/>
        <v>-13.1961483264664</v>
      </c>
      <c r="H22" s="87"/>
      <c r="L22" s="84"/>
    </row>
    <row r="23" s="52" customFormat="1" ht="20.45" customHeight="1" spans="1:12">
      <c r="A23" s="72" t="s">
        <v>67</v>
      </c>
      <c r="B23" s="26">
        <v>150417</v>
      </c>
      <c r="C23" s="26">
        <v>148712</v>
      </c>
      <c r="D23" s="86">
        <v>156005</v>
      </c>
      <c r="E23" s="66">
        <f t="shared" si="1"/>
        <v>104.904109957502</v>
      </c>
      <c r="F23" s="86">
        <v>186432</v>
      </c>
      <c r="G23" s="77">
        <f t="shared" si="2"/>
        <v>-16.320696017851</v>
      </c>
      <c r="H23" s="87"/>
      <c r="L23" s="84"/>
    </row>
    <row r="24" s="52" customFormat="1" ht="20.45" customHeight="1" spans="1:12">
      <c r="A24" s="72" t="s">
        <v>68</v>
      </c>
      <c r="B24" s="26">
        <v>14351</v>
      </c>
      <c r="C24" s="26">
        <v>17376</v>
      </c>
      <c r="D24" s="26">
        <v>14625</v>
      </c>
      <c r="E24" s="66">
        <f t="shared" si="1"/>
        <v>84.167817679558</v>
      </c>
      <c r="F24" s="26">
        <v>11308</v>
      </c>
      <c r="G24" s="77">
        <f t="shared" si="2"/>
        <v>29.3332154227096</v>
      </c>
      <c r="H24" s="87"/>
      <c r="L24" s="84"/>
    </row>
    <row r="25" s="52" customFormat="1" ht="20.45" customHeight="1" spans="1:12">
      <c r="A25" s="72" t="s">
        <v>69</v>
      </c>
      <c r="B25" s="26">
        <v>28169</v>
      </c>
      <c r="C25" s="26">
        <v>30319</v>
      </c>
      <c r="D25" s="86">
        <v>34027</v>
      </c>
      <c r="E25" s="66">
        <f t="shared" si="1"/>
        <v>112.229954813813</v>
      </c>
      <c r="F25" s="86">
        <v>19301</v>
      </c>
      <c r="G25" s="77"/>
      <c r="H25" s="87"/>
      <c r="L25" s="84"/>
    </row>
    <row r="26" s="52" customFormat="1" ht="20.45" customHeight="1" spans="1:7">
      <c r="A26" s="89" t="s">
        <v>70</v>
      </c>
      <c r="B26" s="26">
        <v>3560</v>
      </c>
      <c r="C26" s="26">
        <v>110</v>
      </c>
      <c r="D26" s="26">
        <v>60</v>
      </c>
      <c r="E26" s="66">
        <f t="shared" si="1"/>
        <v>54.5454545454545</v>
      </c>
      <c r="F26" s="26">
        <v>527</v>
      </c>
      <c r="G26" s="77">
        <f t="shared" ref="G26:G28" si="3">(D26-F26)/F26*100</f>
        <v>-88.6148007590133</v>
      </c>
    </row>
    <row r="27" s="52" customFormat="1" ht="20.45" customHeight="1" spans="1:7">
      <c r="A27" s="89" t="s">
        <v>71</v>
      </c>
      <c r="B27" s="26">
        <v>91549</v>
      </c>
      <c r="C27" s="26">
        <v>91869</v>
      </c>
      <c r="D27" s="26">
        <v>89743</v>
      </c>
      <c r="E27" s="66">
        <f t="shared" si="1"/>
        <v>97.6858352654323</v>
      </c>
      <c r="F27" s="26">
        <v>80562</v>
      </c>
      <c r="G27" s="77">
        <f t="shared" si="3"/>
        <v>11.3961917529356</v>
      </c>
    </row>
    <row r="28" s="52" customFormat="1" ht="20.45" customHeight="1" spans="1:7">
      <c r="A28" s="89" t="s">
        <v>72</v>
      </c>
      <c r="B28" s="26">
        <v>439</v>
      </c>
      <c r="C28" s="26">
        <v>489</v>
      </c>
      <c r="D28" s="26">
        <v>466</v>
      </c>
      <c r="E28" s="66">
        <f t="shared" si="1"/>
        <v>95.2965235173824</v>
      </c>
      <c r="F28" s="26">
        <v>391</v>
      </c>
      <c r="G28" s="77">
        <f t="shared" si="3"/>
        <v>19.1815856777494</v>
      </c>
    </row>
    <row r="29" s="52" customFormat="1" ht="20.45" customHeight="1" spans="1:7">
      <c r="A29" s="72" t="s">
        <v>73</v>
      </c>
      <c r="B29" s="26">
        <v>55579</v>
      </c>
      <c r="C29" s="26">
        <v>19900</v>
      </c>
      <c r="D29" s="26">
        <v>0</v>
      </c>
      <c r="E29" s="66"/>
      <c r="F29" s="26"/>
      <c r="G29" s="77"/>
    </row>
    <row r="30" s="52" customFormat="1" ht="20.45" customHeight="1" spans="1:7">
      <c r="A30" s="72" t="s">
        <v>74</v>
      </c>
      <c r="B30" s="26">
        <f>SUM(B31:B36)</f>
        <v>872000</v>
      </c>
      <c r="C30" s="26">
        <f>C31+C32+C33+C34+C36+C35</f>
        <v>867540</v>
      </c>
      <c r="D30" s="26">
        <f>D31+D32+D33+D34++D35+D36</f>
        <v>1042538</v>
      </c>
      <c r="E30" s="66">
        <f t="shared" ref="E30:E37" si="4">D30/C30*100</f>
        <v>120.171750005763</v>
      </c>
      <c r="F30" s="26">
        <f>SUM(F31:F36)</f>
        <v>819842</v>
      </c>
      <c r="G30" s="77">
        <f>(D30-F30)/F30*100</f>
        <v>27.1632826812971</v>
      </c>
    </row>
    <row r="31" s="52" customFormat="1" ht="20.45" customHeight="1" spans="1:7">
      <c r="A31" s="72" t="s">
        <v>75</v>
      </c>
      <c r="B31" s="26">
        <v>346695</v>
      </c>
      <c r="C31" s="26">
        <v>348656</v>
      </c>
      <c r="D31" s="26">
        <v>359613</v>
      </c>
      <c r="E31" s="66">
        <f t="shared" si="4"/>
        <v>103.142639162957</v>
      </c>
      <c r="F31" s="90">
        <v>327344</v>
      </c>
      <c r="G31" s="77">
        <f>(D31-F31)/F31*100</f>
        <v>9.85782540691138</v>
      </c>
    </row>
    <row r="32" s="52" customFormat="1" ht="20.45" customHeight="1" spans="1:7">
      <c r="A32" s="72" t="s">
        <v>76</v>
      </c>
      <c r="B32" s="26">
        <v>82500</v>
      </c>
      <c r="C32" s="26">
        <v>83200</v>
      </c>
      <c r="D32" s="26">
        <v>83147</v>
      </c>
      <c r="E32" s="66">
        <f t="shared" si="4"/>
        <v>99.9362980769231</v>
      </c>
      <c r="F32" s="90">
        <v>43611</v>
      </c>
      <c r="G32" s="77">
        <f>(D32-F32)/F32*100</f>
        <v>90.6560271491138</v>
      </c>
    </row>
    <row r="33" s="52" customFormat="1" ht="20.45" customHeight="1" spans="1:7">
      <c r="A33" s="72" t="s">
        <v>77</v>
      </c>
      <c r="B33" s="26">
        <v>242483</v>
      </c>
      <c r="C33" s="26">
        <v>94566</v>
      </c>
      <c r="D33" s="26">
        <v>162836</v>
      </c>
      <c r="E33" s="66">
        <f t="shared" si="4"/>
        <v>172.192965759364</v>
      </c>
      <c r="F33" s="90">
        <v>227525</v>
      </c>
      <c r="G33" s="77">
        <f>(D33-F33)/F33*100</f>
        <v>-28.4316009229755</v>
      </c>
    </row>
    <row r="34" s="52" customFormat="1" ht="20.45" customHeight="1" spans="1:7">
      <c r="A34" s="72" t="s">
        <v>78</v>
      </c>
      <c r="B34" s="26">
        <v>174217</v>
      </c>
      <c r="C34" s="26">
        <v>325188</v>
      </c>
      <c r="D34" s="26">
        <v>421012</v>
      </c>
      <c r="E34" s="66">
        <f t="shared" si="4"/>
        <v>129.467262014588</v>
      </c>
      <c r="F34" s="90">
        <v>215692</v>
      </c>
      <c r="G34" s="77">
        <f>(D34-F34)/F34*100</f>
        <v>95.1912912857222</v>
      </c>
    </row>
    <row r="35" s="52" customFormat="1" ht="20.45" customHeight="1" spans="1:7">
      <c r="A35" s="72" t="s">
        <v>79</v>
      </c>
      <c r="B35" s="26">
        <v>19275</v>
      </c>
      <c r="C35" s="26">
        <v>9100</v>
      </c>
      <c r="D35" s="26">
        <v>9100</v>
      </c>
      <c r="E35" s="66">
        <f t="shared" si="4"/>
        <v>100</v>
      </c>
      <c r="F35" s="90">
        <v>0</v>
      </c>
      <c r="G35" s="77"/>
    </row>
    <row r="36" s="52" customFormat="1" ht="20.45" customHeight="1" spans="1:7">
      <c r="A36" s="72" t="s">
        <v>80</v>
      </c>
      <c r="B36" s="26">
        <v>6830</v>
      </c>
      <c r="C36" s="26">
        <v>6830</v>
      </c>
      <c r="D36" s="26">
        <v>6830</v>
      </c>
      <c r="E36" s="66">
        <f t="shared" si="4"/>
        <v>100</v>
      </c>
      <c r="F36" s="90">
        <v>5670</v>
      </c>
      <c r="G36" s="77">
        <f>(D36-F36)/F36*100</f>
        <v>20.4585537918871</v>
      </c>
    </row>
    <row r="37" s="53" customFormat="1" ht="20.45" customHeight="1" spans="1:7">
      <c r="A37" s="24" t="s">
        <v>81</v>
      </c>
      <c r="B37" s="26">
        <f>B4+B30</f>
        <v>5288300</v>
      </c>
      <c r="C37" s="26">
        <f>C4+C30</f>
        <v>5582678</v>
      </c>
      <c r="D37" s="26">
        <f>D30+D4</f>
        <v>5639043</v>
      </c>
      <c r="E37" s="66">
        <f t="shared" si="4"/>
        <v>101.009640892776</v>
      </c>
      <c r="F37" s="26">
        <f>F30+F4</f>
        <v>5309870</v>
      </c>
      <c r="G37" s="77">
        <f>(D37-F37)/F37*100</f>
        <v>6.19926664871268</v>
      </c>
    </row>
  </sheetData>
  <mergeCells count="1">
    <mergeCell ref="A1:G1"/>
  </mergeCells>
  <conditionalFormatting sqref="D25 D11:D19 D22:D23 D5:D6 D8:D9 F5:F6 F8:F9">
    <cfRule type="containsErrors" dxfId="0" priority="2" stopIfTrue="1">
      <formula>ISERROR(D5)</formula>
    </cfRule>
  </conditionalFormatting>
  <conditionalFormatting sqref="F25 F11:F19 F22:F23">
    <cfRule type="containsErrors" dxfId="0" priority="1" stopIfTrue="1">
      <formula>ISERROR(F11)</formula>
    </cfRule>
  </conditionalFormatting>
  <printOptions horizontalCentered="1"/>
  <pageMargins left="0.554166666666667" right="0.554166666666667" top="0.2125" bottom="0.2125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5"/>
  <sheetViews>
    <sheetView topLeftCell="A16" workbookViewId="0">
      <selection activeCell="D38" sqref="D38"/>
    </sheetView>
  </sheetViews>
  <sheetFormatPr defaultColWidth="8" defaultRowHeight="30" customHeight="1"/>
  <cols>
    <col min="1" max="1" width="35.375" style="52" customWidth="1"/>
    <col min="2" max="4" width="11.25" style="52" customWidth="1"/>
    <col min="5" max="5" width="9.625" style="52" customWidth="1"/>
    <col min="6" max="6" width="11.75" style="52" hidden="1" customWidth="1"/>
    <col min="7" max="7" width="9.875" style="55" customWidth="1"/>
    <col min="8" max="243" width="8" style="52"/>
    <col min="244" max="16373" width="8" style="19"/>
    <col min="16374" max="16374" width="8" style="74"/>
    <col min="16375" max="16384" width="8" style="56"/>
  </cols>
  <sheetData>
    <row r="1" s="51" customFormat="1" ht="24.95" customHeight="1" spans="1:7">
      <c r="A1" s="21" t="s">
        <v>82</v>
      </c>
      <c r="B1" s="21"/>
      <c r="C1" s="21"/>
      <c r="D1" s="21"/>
      <c r="E1" s="21"/>
      <c r="F1" s="21"/>
      <c r="G1" s="21"/>
    </row>
    <row r="2" s="20" customFormat="1" ht="15" customHeight="1" spans="1:7">
      <c r="A2" s="22"/>
      <c r="B2" s="22"/>
      <c r="G2" s="58" t="s">
        <v>2</v>
      </c>
    </row>
    <row r="3" s="52" customFormat="1" ht="42" customHeight="1" spans="1:7">
      <c r="A3" s="25" t="s">
        <v>3</v>
      </c>
      <c r="B3" s="25" t="s">
        <v>4</v>
      </c>
      <c r="C3" s="75" t="s">
        <v>83</v>
      </c>
      <c r="D3" s="25" t="s">
        <v>84</v>
      </c>
      <c r="E3" s="25" t="s">
        <v>85</v>
      </c>
      <c r="F3" s="25" t="s">
        <v>86</v>
      </c>
      <c r="G3" s="25" t="s">
        <v>47</v>
      </c>
    </row>
    <row r="4" s="52" customFormat="1" ht="20.1" customHeight="1" spans="1:7">
      <c r="A4" s="76" t="s">
        <v>10</v>
      </c>
      <c r="B4" s="26">
        <f>B5+B15</f>
        <v>487490</v>
      </c>
      <c r="C4" s="26">
        <f>C5+C15</f>
        <v>460365</v>
      </c>
      <c r="D4" s="26">
        <f>D5+D15</f>
        <v>461334</v>
      </c>
      <c r="E4" s="77">
        <f t="shared" ref="E4:E33" si="0">D4/C4*100</f>
        <v>100.210485158516</v>
      </c>
      <c r="F4" s="26">
        <f>F5+F15</f>
        <v>455600</v>
      </c>
      <c r="G4" s="66">
        <f>(D4-F4)/F4*100</f>
        <v>1.2585601404741</v>
      </c>
    </row>
    <row r="5" s="52" customFormat="1" ht="20.1" customHeight="1" spans="1:7">
      <c r="A5" s="72" t="s">
        <v>11</v>
      </c>
      <c r="B5" s="26">
        <f>B6+B7+B8+B9+B10+B11+B12+B13+B14</f>
        <v>394900</v>
      </c>
      <c r="C5" s="26">
        <f>C6+C7+C8+C9+C10+C11+C12+C13+C14</f>
        <v>368325</v>
      </c>
      <c r="D5" s="26">
        <f>D6+D7+D8+D9+D10+D11+D12+D13+D14</f>
        <v>363832</v>
      </c>
      <c r="E5" s="77">
        <f t="shared" si="0"/>
        <v>98.7801533971357</v>
      </c>
      <c r="F5" s="26">
        <f>F6+F7+F8+F9+F10+F11+F12+F13+F14</f>
        <v>363606</v>
      </c>
      <c r="G5" s="66">
        <f t="shared" ref="G5:G33" si="1">(D5-F5)/F5*100</f>
        <v>0.0621551899583615</v>
      </c>
    </row>
    <row r="6" s="52" customFormat="1" ht="20.1" customHeight="1" spans="1:7">
      <c r="A6" s="72" t="s">
        <v>12</v>
      </c>
      <c r="B6" s="78">
        <v>145000</v>
      </c>
      <c r="C6" s="78">
        <v>121520</v>
      </c>
      <c r="D6" s="26">
        <v>134970</v>
      </c>
      <c r="E6" s="77">
        <f t="shared" si="0"/>
        <v>111.068136932192</v>
      </c>
      <c r="F6" s="26">
        <v>132867</v>
      </c>
      <c r="G6" s="66">
        <f t="shared" si="1"/>
        <v>1.58278579331211</v>
      </c>
    </row>
    <row r="7" s="52" customFormat="1" ht="20.1" customHeight="1" spans="1:7">
      <c r="A7" s="72" t="s">
        <v>13</v>
      </c>
      <c r="B7" s="78">
        <v>89000</v>
      </c>
      <c r="C7" s="78">
        <v>58100</v>
      </c>
      <c r="D7" s="26">
        <v>60403</v>
      </c>
      <c r="E7" s="77">
        <f t="shared" si="0"/>
        <v>103.963855421687</v>
      </c>
      <c r="F7" s="26">
        <v>88121</v>
      </c>
      <c r="G7" s="66">
        <f t="shared" si="1"/>
        <v>-31.4544773663485</v>
      </c>
    </row>
    <row r="8" s="52" customFormat="1" ht="20.1" customHeight="1" spans="1:7">
      <c r="A8" s="72" t="s">
        <v>14</v>
      </c>
      <c r="B8" s="78">
        <v>13500</v>
      </c>
      <c r="C8" s="78">
        <v>13796</v>
      </c>
      <c r="D8" s="26">
        <v>15918</v>
      </c>
      <c r="E8" s="77">
        <f t="shared" si="0"/>
        <v>115.381269933314</v>
      </c>
      <c r="F8" s="26">
        <v>12253</v>
      </c>
      <c r="G8" s="66">
        <f t="shared" si="1"/>
        <v>29.9110421937485</v>
      </c>
    </row>
    <row r="9" s="52" customFormat="1" ht="20.1" customHeight="1" spans="1:7">
      <c r="A9" s="72" t="s">
        <v>15</v>
      </c>
      <c r="B9" s="78">
        <v>23800</v>
      </c>
      <c r="C9" s="78">
        <v>21347</v>
      </c>
      <c r="D9" s="26">
        <v>21075</v>
      </c>
      <c r="E9" s="77">
        <f t="shared" si="0"/>
        <v>98.7258162739495</v>
      </c>
      <c r="F9" s="26">
        <v>21056</v>
      </c>
      <c r="G9" s="66">
        <f t="shared" si="1"/>
        <v>0.0902355623100304</v>
      </c>
    </row>
    <row r="10" s="52" customFormat="1" ht="20.1" customHeight="1" spans="1:7">
      <c r="A10" s="72" t="s">
        <v>16</v>
      </c>
      <c r="B10" s="78">
        <v>21000</v>
      </c>
      <c r="C10" s="78">
        <v>14735</v>
      </c>
      <c r="D10" s="26">
        <v>11429</v>
      </c>
      <c r="E10" s="77">
        <f t="shared" si="0"/>
        <v>77.5636240244316</v>
      </c>
      <c r="F10" s="26">
        <v>3995</v>
      </c>
      <c r="G10" s="66">
        <f t="shared" si="1"/>
        <v>186.082603254068</v>
      </c>
    </row>
    <row r="11" s="52" customFormat="1" ht="20.1" customHeight="1" spans="1:7">
      <c r="A11" s="72" t="s">
        <v>17</v>
      </c>
      <c r="B11" s="26">
        <v>1000</v>
      </c>
      <c r="C11" s="26">
        <v>2700</v>
      </c>
      <c r="D11" s="26">
        <v>2629</v>
      </c>
      <c r="E11" s="77">
        <f t="shared" si="0"/>
        <v>97.3703703703704</v>
      </c>
      <c r="F11" s="26">
        <v>21443</v>
      </c>
      <c r="G11" s="66">
        <f t="shared" si="1"/>
        <v>-87.7395886769575</v>
      </c>
    </row>
    <row r="12" s="52" customFormat="1" ht="20.1" customHeight="1" spans="1:7">
      <c r="A12" s="72" t="s">
        <v>18</v>
      </c>
      <c r="B12" s="78">
        <v>44000</v>
      </c>
      <c r="C12" s="78">
        <v>67812</v>
      </c>
      <c r="D12" s="26">
        <v>73190</v>
      </c>
      <c r="E12" s="77">
        <f t="shared" si="0"/>
        <v>107.930749719814</v>
      </c>
      <c r="F12" s="26">
        <v>50084</v>
      </c>
      <c r="G12" s="66">
        <f t="shared" si="1"/>
        <v>46.134494049996</v>
      </c>
    </row>
    <row r="13" s="52" customFormat="1" ht="20.1" customHeight="1" spans="1:7">
      <c r="A13" s="72" t="s">
        <v>19</v>
      </c>
      <c r="B13" s="26">
        <v>800</v>
      </c>
      <c r="C13" s="26">
        <v>885</v>
      </c>
      <c r="D13" s="26">
        <v>906</v>
      </c>
      <c r="E13" s="77">
        <f t="shared" si="0"/>
        <v>102.372881355932</v>
      </c>
      <c r="F13" s="26">
        <v>707</v>
      </c>
      <c r="G13" s="66">
        <f t="shared" si="1"/>
        <v>28.1471004243281</v>
      </c>
    </row>
    <row r="14" s="52" customFormat="1" ht="20.1" customHeight="1" spans="1:7">
      <c r="A14" s="72" t="s">
        <v>87</v>
      </c>
      <c r="B14" s="26">
        <v>56800</v>
      </c>
      <c r="C14" s="26">
        <v>67430</v>
      </c>
      <c r="D14" s="26">
        <v>43312</v>
      </c>
      <c r="E14" s="77">
        <f t="shared" si="0"/>
        <v>64.2325374462405</v>
      </c>
      <c r="F14" s="26">
        <v>33080</v>
      </c>
      <c r="G14" s="66">
        <f t="shared" si="1"/>
        <v>30.9310761789601</v>
      </c>
    </row>
    <row r="15" s="52" customFormat="1" ht="20.1" customHeight="1" spans="1:7">
      <c r="A15" s="72" t="s">
        <v>21</v>
      </c>
      <c r="B15" s="26">
        <f t="shared" ref="B15:F15" si="2">B16+B19+B20+B23+B24+B21+B22</f>
        <v>92590</v>
      </c>
      <c r="C15" s="26">
        <f t="shared" si="2"/>
        <v>92040</v>
      </c>
      <c r="D15" s="26">
        <f t="shared" si="2"/>
        <v>97502</v>
      </c>
      <c r="E15" s="77">
        <f t="shared" si="0"/>
        <v>105.934376358105</v>
      </c>
      <c r="F15" s="26">
        <f t="shared" si="2"/>
        <v>91994</v>
      </c>
      <c r="G15" s="66">
        <f t="shared" si="1"/>
        <v>5.98734700089136</v>
      </c>
    </row>
    <row r="16" s="52" customFormat="1" ht="20.1" customHeight="1" spans="1:7">
      <c r="A16" s="72" t="s">
        <v>22</v>
      </c>
      <c r="B16" s="26">
        <f>B17+B18</f>
        <v>44940</v>
      </c>
      <c r="C16" s="26">
        <f>C17+C18</f>
        <v>45440</v>
      </c>
      <c r="D16" s="26">
        <v>50336</v>
      </c>
      <c r="E16" s="77">
        <f t="shared" si="0"/>
        <v>110.774647887324</v>
      </c>
      <c r="F16" s="26">
        <f>F17+F18</f>
        <v>26741</v>
      </c>
      <c r="G16" s="66">
        <f t="shared" si="1"/>
        <v>88.2352941176471</v>
      </c>
    </row>
    <row r="17" s="52" customFormat="1" ht="20.1" customHeight="1" spans="1:7">
      <c r="A17" s="72" t="s">
        <v>88</v>
      </c>
      <c r="B17" s="26">
        <v>5500</v>
      </c>
      <c r="C17" s="26">
        <v>5000</v>
      </c>
      <c r="D17" s="26">
        <v>5349</v>
      </c>
      <c r="E17" s="77">
        <f t="shared" si="0"/>
        <v>106.98</v>
      </c>
      <c r="F17" s="26">
        <v>5159</v>
      </c>
      <c r="G17" s="66">
        <f t="shared" si="1"/>
        <v>3.6828842798992</v>
      </c>
    </row>
    <row r="18" s="52" customFormat="1" ht="20.1" customHeight="1" spans="1:7">
      <c r="A18" s="72" t="s">
        <v>24</v>
      </c>
      <c r="B18" s="26">
        <v>39440</v>
      </c>
      <c r="C18" s="26">
        <v>40440</v>
      </c>
      <c r="D18" s="26">
        <f>D16-D17</f>
        <v>44987</v>
      </c>
      <c r="E18" s="77">
        <f t="shared" si="0"/>
        <v>111.243818001978</v>
      </c>
      <c r="F18" s="26">
        <v>21582</v>
      </c>
      <c r="G18" s="66">
        <f t="shared" si="1"/>
        <v>108.446853859698</v>
      </c>
    </row>
    <row r="19" s="52" customFormat="1" ht="20.1" customHeight="1" spans="1:7">
      <c r="A19" s="72" t="s">
        <v>25</v>
      </c>
      <c r="B19" s="26">
        <v>14000</v>
      </c>
      <c r="C19" s="26">
        <v>10000</v>
      </c>
      <c r="D19" s="26">
        <v>10256</v>
      </c>
      <c r="E19" s="77">
        <f t="shared" si="0"/>
        <v>102.56</v>
      </c>
      <c r="F19" s="26">
        <v>15410</v>
      </c>
      <c r="G19" s="66">
        <f t="shared" si="1"/>
        <v>-33.4458144062297</v>
      </c>
    </row>
    <row r="20" s="52" customFormat="1" ht="20.1" customHeight="1" spans="1:7">
      <c r="A20" s="72" t="s">
        <v>26</v>
      </c>
      <c r="B20" s="26">
        <v>21000</v>
      </c>
      <c r="C20" s="26">
        <v>25600</v>
      </c>
      <c r="D20" s="26">
        <v>25490</v>
      </c>
      <c r="E20" s="77">
        <f t="shared" si="0"/>
        <v>99.5703125</v>
      </c>
      <c r="F20" s="26">
        <v>19801</v>
      </c>
      <c r="G20" s="66">
        <f t="shared" si="1"/>
        <v>28.7308721781728</v>
      </c>
    </row>
    <row r="21" s="52" customFormat="1" ht="20.1" customHeight="1" spans="1:7">
      <c r="A21" s="76" t="s">
        <v>27</v>
      </c>
      <c r="B21" s="26">
        <v>13500</v>
      </c>
      <c r="C21" s="26">
        <v>11300</v>
      </c>
      <c r="D21" s="26">
        <v>11525</v>
      </c>
      <c r="E21" s="77">
        <f t="shared" si="0"/>
        <v>101.991150442478</v>
      </c>
      <c r="F21" s="26">
        <v>29310</v>
      </c>
      <c r="G21" s="66">
        <f t="shared" si="1"/>
        <v>-60.6789491641078</v>
      </c>
    </row>
    <row r="22" s="52" customFormat="1" ht="20.1" customHeight="1" spans="1:7">
      <c r="A22" s="79" t="s">
        <v>28</v>
      </c>
      <c r="B22" s="26">
        <v>3000</v>
      </c>
      <c r="C22" s="26">
        <v>3500</v>
      </c>
      <c r="D22" s="26">
        <v>3542</v>
      </c>
      <c r="E22" s="77">
        <f t="shared" si="0"/>
        <v>101.2</v>
      </c>
      <c r="F22" s="26">
        <v>4567</v>
      </c>
      <c r="G22" s="66">
        <f t="shared" si="1"/>
        <v>-22.443617254215</v>
      </c>
    </row>
    <row r="23" s="52" customFormat="1" ht="20.1" customHeight="1" spans="1:7">
      <c r="A23" s="79" t="s">
        <v>29</v>
      </c>
      <c r="B23" s="26">
        <v>150</v>
      </c>
      <c r="C23" s="26">
        <v>200</v>
      </c>
      <c r="D23" s="26">
        <v>353</v>
      </c>
      <c r="E23" s="77">
        <f t="shared" si="0"/>
        <v>176.5</v>
      </c>
      <c r="F23" s="26">
        <v>155</v>
      </c>
      <c r="G23" s="66">
        <f t="shared" si="1"/>
        <v>127.741935483871</v>
      </c>
    </row>
    <row r="24" s="52" customFormat="1" ht="20.1" customHeight="1" spans="1:7">
      <c r="A24" s="76" t="s">
        <v>30</v>
      </c>
      <c r="B24" s="26">
        <v>-4000</v>
      </c>
      <c r="C24" s="26">
        <v>-4000</v>
      </c>
      <c r="D24" s="26">
        <v>-4000</v>
      </c>
      <c r="E24" s="77">
        <f t="shared" si="0"/>
        <v>100</v>
      </c>
      <c r="F24" s="26">
        <v>-3990</v>
      </c>
      <c r="G24" s="66">
        <f t="shared" si="1"/>
        <v>0.25062656641604</v>
      </c>
    </row>
    <row r="25" s="52" customFormat="1" ht="20.1" customHeight="1" spans="1:7">
      <c r="A25" s="76" t="s">
        <v>31</v>
      </c>
      <c r="B25" s="26">
        <f>SUM(B26:B30)</f>
        <v>868310</v>
      </c>
      <c r="C25" s="26">
        <f>SUM(C26:C30)</f>
        <v>998316</v>
      </c>
      <c r="D25" s="26">
        <f>SUM(D26:D30)</f>
        <v>1005389</v>
      </c>
      <c r="E25" s="77">
        <f t="shared" si="0"/>
        <v>100.708493102384</v>
      </c>
      <c r="F25" s="26">
        <f>F26+F27+F28+F29+F30</f>
        <v>772394</v>
      </c>
      <c r="G25" s="66">
        <f t="shared" si="1"/>
        <v>30.165304235921</v>
      </c>
    </row>
    <row r="26" s="52" customFormat="1" ht="20.1" customHeight="1" spans="1:7">
      <c r="A26" s="76" t="s">
        <v>32</v>
      </c>
      <c r="B26" s="26">
        <v>40664</v>
      </c>
      <c r="C26" s="26">
        <v>40664</v>
      </c>
      <c r="D26" s="26">
        <v>40664</v>
      </c>
      <c r="E26" s="77">
        <f t="shared" si="0"/>
        <v>100</v>
      </c>
      <c r="F26" s="26">
        <v>40664</v>
      </c>
      <c r="G26" s="66">
        <f t="shared" si="1"/>
        <v>0</v>
      </c>
    </row>
    <row r="27" s="52" customFormat="1" ht="20.1" customHeight="1" spans="1:7">
      <c r="A27" s="76" t="s">
        <v>33</v>
      </c>
      <c r="B27" s="26">
        <v>305808</v>
      </c>
      <c r="C27" s="26">
        <v>285808</v>
      </c>
      <c r="D27" s="26">
        <v>296700</v>
      </c>
      <c r="E27" s="77">
        <f t="shared" si="0"/>
        <v>103.810950008397</v>
      </c>
      <c r="F27" s="26">
        <v>276019</v>
      </c>
      <c r="G27" s="66">
        <f t="shared" si="1"/>
        <v>7.49260014709132</v>
      </c>
    </row>
    <row r="28" s="52" customFormat="1" ht="20.1" customHeight="1" spans="1:7">
      <c r="A28" s="76" t="s">
        <v>34</v>
      </c>
      <c r="B28" s="78">
        <v>35000</v>
      </c>
      <c r="C28" s="78">
        <v>53400</v>
      </c>
      <c r="D28" s="26">
        <v>53400</v>
      </c>
      <c r="E28" s="77">
        <f t="shared" si="0"/>
        <v>100</v>
      </c>
      <c r="F28" s="26">
        <v>30000</v>
      </c>
      <c r="G28" s="66">
        <f t="shared" si="1"/>
        <v>78</v>
      </c>
    </row>
    <row r="29" s="52" customFormat="1" ht="20.1" customHeight="1" spans="1:7">
      <c r="A29" s="76" t="s">
        <v>35</v>
      </c>
      <c r="B29" s="26">
        <v>15468</v>
      </c>
      <c r="C29" s="26">
        <v>15468</v>
      </c>
      <c r="D29" s="26">
        <v>15468</v>
      </c>
      <c r="E29" s="77">
        <f t="shared" si="0"/>
        <v>100</v>
      </c>
      <c r="F29" s="26">
        <v>40468</v>
      </c>
      <c r="G29" s="66">
        <f t="shared" si="1"/>
        <v>-61.7772066818227</v>
      </c>
    </row>
    <row r="30" s="19" customFormat="1" ht="20.1" customHeight="1" spans="1:243">
      <c r="A30" s="76" t="s">
        <v>36</v>
      </c>
      <c r="B30" s="26">
        <f>SUM(B31:B34)</f>
        <v>471370</v>
      </c>
      <c r="C30" s="26">
        <f>SUM(C31:C34)</f>
        <v>602976</v>
      </c>
      <c r="D30" s="26">
        <f>SUM(D31:D34)</f>
        <v>599157</v>
      </c>
      <c r="E30" s="77">
        <f t="shared" ref="E30:E35" si="3">D30/C30*100</f>
        <v>99.3666414583665</v>
      </c>
      <c r="F30" s="26">
        <v>385243</v>
      </c>
      <c r="G30" s="66">
        <f t="shared" ref="G30:G35" si="4">(D30-F30)/F30*100</f>
        <v>55.5270309908292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</row>
    <row r="31" s="19" customFormat="1" ht="20.1" customHeight="1" spans="1:243">
      <c r="A31" s="80" t="s">
        <v>37</v>
      </c>
      <c r="B31" s="26">
        <v>157847</v>
      </c>
      <c r="C31" s="26">
        <v>157847</v>
      </c>
      <c r="D31" s="26">
        <v>157847</v>
      </c>
      <c r="E31" s="77">
        <f t="shared" si="3"/>
        <v>100</v>
      </c>
      <c r="F31" s="26">
        <v>61575</v>
      </c>
      <c r="G31" s="66">
        <f t="shared" si="4"/>
        <v>156.349167681689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</row>
    <row r="32" s="19" customFormat="1" ht="20.1" customHeight="1" spans="1:243">
      <c r="A32" s="80" t="s">
        <v>38</v>
      </c>
      <c r="B32" s="26">
        <v>290000</v>
      </c>
      <c r="C32" s="26">
        <v>421466</v>
      </c>
      <c r="D32" s="26">
        <v>401466</v>
      </c>
      <c r="E32" s="77">
        <f t="shared" si="3"/>
        <v>95.2546587387832</v>
      </c>
      <c r="F32" s="26">
        <v>287626</v>
      </c>
      <c r="G32" s="66">
        <f t="shared" si="4"/>
        <v>39.5791757351561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</row>
    <row r="33" s="19" customFormat="1" ht="20.1" customHeight="1" spans="1:243">
      <c r="A33" s="80" t="s">
        <v>39</v>
      </c>
      <c r="B33" s="26">
        <v>141</v>
      </c>
      <c r="C33" s="26">
        <v>281</v>
      </c>
      <c r="D33" s="26">
        <v>281</v>
      </c>
      <c r="E33" s="77">
        <f t="shared" si="3"/>
        <v>100</v>
      </c>
      <c r="F33" s="26">
        <v>218</v>
      </c>
      <c r="G33" s="66">
        <f t="shared" si="4"/>
        <v>28.8990825688073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</row>
    <row r="34" s="19" customFormat="1" ht="20.1" customHeight="1" spans="1:243">
      <c r="A34" s="80" t="s">
        <v>40</v>
      </c>
      <c r="B34" s="26">
        <v>23382</v>
      </c>
      <c r="C34" s="26">
        <v>23382</v>
      </c>
      <c r="D34" s="26">
        <v>39563</v>
      </c>
      <c r="E34" s="77">
        <f t="shared" si="3"/>
        <v>169.20280557694</v>
      </c>
      <c r="F34" s="26">
        <v>35824.08</v>
      </c>
      <c r="G34" s="66">
        <f t="shared" si="4"/>
        <v>10.4368904937684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</row>
    <row r="35" s="53" customFormat="1" ht="20.1" customHeight="1" spans="1:7">
      <c r="A35" s="25" t="s">
        <v>41</v>
      </c>
      <c r="B35" s="26">
        <f t="shared" ref="B35:F35" si="5">B4+B25</f>
        <v>1355800</v>
      </c>
      <c r="C35" s="26">
        <f t="shared" si="5"/>
        <v>1458681</v>
      </c>
      <c r="D35" s="26">
        <f t="shared" si="5"/>
        <v>1466723</v>
      </c>
      <c r="E35" s="77">
        <f t="shared" si="3"/>
        <v>100.551319993885</v>
      </c>
      <c r="F35" s="26">
        <f t="shared" si="5"/>
        <v>1227994</v>
      </c>
      <c r="G35" s="66">
        <f t="shared" si="4"/>
        <v>19.4405672991888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D38" sqref="D38:E38"/>
    </sheetView>
  </sheetViews>
  <sheetFormatPr defaultColWidth="8" defaultRowHeight="26.1" customHeight="1" outlineLevelCol="7"/>
  <cols>
    <col min="1" max="1" width="31" style="52" customWidth="1"/>
    <col min="2" max="3" width="12.25" style="52" customWidth="1"/>
    <col min="4" max="4" width="3.625" style="52" customWidth="1"/>
    <col min="5" max="5" width="9.5" style="52" customWidth="1"/>
    <col min="6" max="6" width="10" style="52" customWidth="1"/>
    <col min="7" max="7" width="11.125" style="52" hidden="1" customWidth="1"/>
    <col min="8" max="8" width="9" style="55" customWidth="1"/>
    <col min="9" max="248" width="8" style="52"/>
    <col min="249" max="16376" width="8" style="19"/>
    <col min="16377" max="16384" width="8" style="56"/>
  </cols>
  <sheetData>
    <row r="1" s="51" customFormat="1" ht="24.95" customHeight="1" spans="1:8">
      <c r="A1" s="21" t="s">
        <v>89</v>
      </c>
      <c r="B1" s="21"/>
      <c r="C1" s="21"/>
      <c r="D1" s="21"/>
      <c r="E1" s="21"/>
      <c r="F1" s="21"/>
      <c r="G1" s="21"/>
      <c r="H1" s="21"/>
    </row>
    <row r="2" s="20" customFormat="1" ht="15.75" customHeight="1" spans="1:8">
      <c r="A2" s="22"/>
      <c r="B2" s="22"/>
      <c r="C2" s="57"/>
      <c r="D2" s="57"/>
      <c r="E2" s="57"/>
      <c r="F2" s="57"/>
      <c r="G2" s="57"/>
      <c r="H2" s="58" t="s">
        <v>2</v>
      </c>
    </row>
    <row r="3" s="52" customFormat="1" ht="36" customHeight="1" spans="1:8">
      <c r="A3" s="25" t="s">
        <v>3</v>
      </c>
      <c r="B3" s="25" t="s">
        <v>4</v>
      </c>
      <c r="C3" s="59" t="s">
        <v>90</v>
      </c>
      <c r="D3" s="59" t="s">
        <v>84</v>
      </c>
      <c r="E3" s="60"/>
      <c r="F3" s="61" t="s">
        <v>85</v>
      </c>
      <c r="G3" s="25" t="s">
        <v>86</v>
      </c>
      <c r="H3" s="25" t="s">
        <v>47</v>
      </c>
    </row>
    <row r="4" s="52" customFormat="1" ht="24" customHeight="1" spans="1:8">
      <c r="A4" s="62" t="s">
        <v>91</v>
      </c>
      <c r="B4" s="26">
        <f>B5+B6+B7+SUM(B10:B29)</f>
        <v>953000</v>
      </c>
      <c r="C4" s="63">
        <f>C5+C6+C7+SUM(C10:C29)</f>
        <v>922116</v>
      </c>
      <c r="D4" s="63"/>
      <c r="E4" s="64">
        <f>E5+E6+E7+SUM(E10:E29)</f>
        <v>921300</v>
      </c>
      <c r="F4" s="65">
        <f t="shared" ref="F4:F33" si="0">E4/C4*100</f>
        <v>99.9115078797028</v>
      </c>
      <c r="G4" s="26">
        <f>G5+G6+G7+SUM(G10:G29)</f>
        <v>868768</v>
      </c>
      <c r="H4" s="66">
        <f>(E4-G4)/G4*100</f>
        <v>6.0467236362297</v>
      </c>
    </row>
    <row r="5" s="52" customFormat="1" ht="24" customHeight="1" spans="1:8">
      <c r="A5" s="67" t="s">
        <v>92</v>
      </c>
      <c r="B5" s="26">
        <v>140200</v>
      </c>
      <c r="C5" s="63">
        <v>126605</v>
      </c>
      <c r="D5" s="63"/>
      <c r="E5" s="64">
        <v>127530</v>
      </c>
      <c r="F5" s="65">
        <f t="shared" si="0"/>
        <v>100.730618853916</v>
      </c>
      <c r="G5" s="68">
        <v>132294</v>
      </c>
      <c r="H5" s="66">
        <f t="shared" ref="H5:H37" si="1">(E5-G5)/G5*100</f>
        <v>-3.60107034332623</v>
      </c>
    </row>
    <row r="6" s="52" customFormat="1" ht="24" customHeight="1" spans="1:8">
      <c r="A6" s="67" t="s">
        <v>50</v>
      </c>
      <c r="B6" s="26">
        <v>100600</v>
      </c>
      <c r="C6" s="63">
        <v>96600</v>
      </c>
      <c r="D6" s="63"/>
      <c r="E6" s="64">
        <v>96894</v>
      </c>
      <c r="F6" s="65">
        <f t="shared" si="0"/>
        <v>100.304347826087</v>
      </c>
      <c r="G6" s="68">
        <v>93621</v>
      </c>
      <c r="H6" s="66">
        <f t="shared" si="1"/>
        <v>3.4960105104624</v>
      </c>
    </row>
    <row r="7" s="52" customFormat="1" ht="24" customHeight="1" spans="1:8">
      <c r="A7" s="67" t="s">
        <v>51</v>
      </c>
      <c r="B7" s="26">
        <v>100300</v>
      </c>
      <c r="C7" s="63">
        <v>94600</v>
      </c>
      <c r="D7" s="63"/>
      <c r="E7" s="64">
        <v>100329</v>
      </c>
      <c r="F7" s="65">
        <f t="shared" si="0"/>
        <v>106.056025369979</v>
      </c>
      <c r="G7" s="69">
        <v>87377</v>
      </c>
      <c r="H7" s="66">
        <f t="shared" si="1"/>
        <v>14.8231227897502</v>
      </c>
    </row>
    <row r="8" s="52" customFormat="1" ht="24" customHeight="1" spans="1:8">
      <c r="A8" s="67" t="s">
        <v>93</v>
      </c>
      <c r="B8" s="26">
        <f>B7-B9</f>
        <v>95700</v>
      </c>
      <c r="C8" s="63">
        <v>90600</v>
      </c>
      <c r="D8" s="63"/>
      <c r="E8" s="64">
        <f>E7-E9</f>
        <v>96639</v>
      </c>
      <c r="F8" s="65">
        <f t="shared" si="0"/>
        <v>106.665562913907</v>
      </c>
      <c r="G8" s="68">
        <v>82848</v>
      </c>
      <c r="H8" s="66">
        <f t="shared" si="1"/>
        <v>16.6461471610661</v>
      </c>
    </row>
    <row r="9" s="52" customFormat="1" ht="24" customHeight="1" spans="1:8">
      <c r="A9" s="67" t="s">
        <v>94</v>
      </c>
      <c r="B9" s="26">
        <v>4600</v>
      </c>
      <c r="C9" s="63">
        <v>4000</v>
      </c>
      <c r="D9" s="63"/>
      <c r="E9" s="64">
        <v>3690</v>
      </c>
      <c r="F9" s="65">
        <f t="shared" si="0"/>
        <v>92.25</v>
      </c>
      <c r="G9" s="68">
        <v>4529</v>
      </c>
      <c r="H9" s="66">
        <f t="shared" si="1"/>
        <v>-18.5250607198057</v>
      </c>
    </row>
    <row r="10" s="52" customFormat="1" ht="24" customHeight="1" spans="1:8">
      <c r="A10" s="67" t="s">
        <v>54</v>
      </c>
      <c r="B10" s="26">
        <v>59900</v>
      </c>
      <c r="C10" s="63">
        <v>59510</v>
      </c>
      <c r="D10" s="63"/>
      <c r="E10" s="64">
        <v>59154</v>
      </c>
      <c r="F10" s="65">
        <f t="shared" si="0"/>
        <v>99.4017812132415</v>
      </c>
      <c r="G10" s="68">
        <v>56531</v>
      </c>
      <c r="H10" s="66">
        <f t="shared" si="1"/>
        <v>4.63993207266809</v>
      </c>
    </row>
    <row r="11" s="52" customFormat="1" ht="24" customHeight="1" spans="1:8">
      <c r="A11" s="67" t="s">
        <v>55</v>
      </c>
      <c r="B11" s="26">
        <v>28000</v>
      </c>
      <c r="C11" s="63">
        <v>27000</v>
      </c>
      <c r="D11" s="63"/>
      <c r="E11" s="64">
        <v>27382</v>
      </c>
      <c r="F11" s="65">
        <f t="shared" si="0"/>
        <v>101.414814814815</v>
      </c>
      <c r="G11" s="69">
        <v>26068</v>
      </c>
      <c r="H11" s="66">
        <f t="shared" si="1"/>
        <v>5.04066288169403</v>
      </c>
    </row>
    <row r="12" s="52" customFormat="1" ht="24" customHeight="1" spans="1:8">
      <c r="A12" s="67" t="s">
        <v>56</v>
      </c>
      <c r="B12" s="26">
        <v>99680</v>
      </c>
      <c r="C12" s="63">
        <v>99680</v>
      </c>
      <c r="D12" s="63"/>
      <c r="E12" s="64">
        <v>98780</v>
      </c>
      <c r="F12" s="65">
        <f t="shared" si="0"/>
        <v>99.0971107544141</v>
      </c>
      <c r="G12" s="69">
        <v>65903</v>
      </c>
      <c r="H12" s="66">
        <f t="shared" si="1"/>
        <v>49.8869550703306</v>
      </c>
    </row>
    <row r="13" s="52" customFormat="1" ht="24" customHeight="1" spans="1:8">
      <c r="A13" s="67" t="s">
        <v>57</v>
      </c>
      <c r="B13" s="26">
        <v>36400</v>
      </c>
      <c r="C13" s="63">
        <v>37420</v>
      </c>
      <c r="D13" s="63"/>
      <c r="E13" s="64">
        <v>37017</v>
      </c>
      <c r="F13" s="65">
        <f t="shared" si="0"/>
        <v>98.9230358097274</v>
      </c>
      <c r="G13" s="69">
        <v>31388</v>
      </c>
      <c r="H13" s="66">
        <f t="shared" si="1"/>
        <v>17.9336051994393</v>
      </c>
    </row>
    <row r="14" s="52" customFormat="1" ht="24" customHeight="1" spans="1:8">
      <c r="A14" s="67" t="s">
        <v>58</v>
      </c>
      <c r="B14" s="26">
        <v>48000</v>
      </c>
      <c r="C14" s="63">
        <v>40600</v>
      </c>
      <c r="D14" s="63"/>
      <c r="E14" s="64">
        <v>43262</v>
      </c>
      <c r="F14" s="65">
        <f t="shared" si="0"/>
        <v>106.556650246305</v>
      </c>
      <c r="G14" s="69">
        <v>43818</v>
      </c>
      <c r="H14" s="66">
        <f t="shared" si="1"/>
        <v>-1.2688849331325</v>
      </c>
    </row>
    <row r="15" s="52" customFormat="1" ht="24" customHeight="1" spans="1:8">
      <c r="A15" s="67" t="s">
        <v>59</v>
      </c>
      <c r="B15" s="26">
        <v>79982</v>
      </c>
      <c r="C15" s="63">
        <v>96010</v>
      </c>
      <c r="D15" s="63"/>
      <c r="E15" s="64">
        <v>93763</v>
      </c>
      <c r="F15" s="65">
        <f t="shared" si="0"/>
        <v>97.6596187897094</v>
      </c>
      <c r="G15" s="69">
        <v>88318</v>
      </c>
      <c r="H15" s="66">
        <f t="shared" si="1"/>
        <v>6.16522113272493</v>
      </c>
    </row>
    <row r="16" s="52" customFormat="1" ht="24" customHeight="1" spans="1:8">
      <c r="A16" s="67" t="s">
        <v>60</v>
      </c>
      <c r="B16" s="26">
        <v>46000</v>
      </c>
      <c r="C16" s="63">
        <v>42500</v>
      </c>
      <c r="D16" s="63"/>
      <c r="E16" s="64">
        <v>45657</v>
      </c>
      <c r="F16" s="65">
        <f t="shared" si="0"/>
        <v>107.428235294118</v>
      </c>
      <c r="G16" s="69">
        <v>42265</v>
      </c>
      <c r="H16" s="66">
        <f t="shared" si="1"/>
        <v>8.02555305808589</v>
      </c>
    </row>
    <row r="17" s="52" customFormat="1" ht="24" customHeight="1" spans="1:8">
      <c r="A17" s="67" t="s">
        <v>61</v>
      </c>
      <c r="B17" s="26">
        <v>58400</v>
      </c>
      <c r="C17" s="63">
        <v>61850</v>
      </c>
      <c r="D17" s="63"/>
      <c r="E17" s="64">
        <v>63341</v>
      </c>
      <c r="F17" s="65">
        <f t="shared" si="0"/>
        <v>102.410670978173</v>
      </c>
      <c r="G17" s="69">
        <v>32164</v>
      </c>
      <c r="H17" s="66">
        <f t="shared" si="1"/>
        <v>96.9313518219127</v>
      </c>
    </row>
    <row r="18" s="52" customFormat="1" ht="24" customHeight="1" spans="1:8">
      <c r="A18" s="67" t="s">
        <v>62</v>
      </c>
      <c r="B18" s="26">
        <v>60000</v>
      </c>
      <c r="C18" s="63">
        <v>45970</v>
      </c>
      <c r="D18" s="63"/>
      <c r="E18" s="64">
        <v>45154</v>
      </c>
      <c r="F18" s="65">
        <f t="shared" si="0"/>
        <v>98.2249293017185</v>
      </c>
      <c r="G18" s="69">
        <v>72378</v>
      </c>
      <c r="H18" s="66">
        <f t="shared" si="1"/>
        <v>-37.6136395037166</v>
      </c>
    </row>
    <row r="19" s="52" customFormat="1" ht="24" customHeight="1" spans="1:8">
      <c r="A19" s="67" t="s">
        <v>63</v>
      </c>
      <c r="B19" s="26">
        <v>11000</v>
      </c>
      <c r="C19" s="63">
        <v>14500</v>
      </c>
      <c r="D19" s="63"/>
      <c r="E19" s="64">
        <v>16035</v>
      </c>
      <c r="F19" s="65">
        <f t="shared" si="0"/>
        <v>110.586206896552</v>
      </c>
      <c r="G19" s="69">
        <v>10162</v>
      </c>
      <c r="H19" s="66">
        <f t="shared" si="1"/>
        <v>57.7937413894903</v>
      </c>
    </row>
    <row r="20" s="52" customFormat="1" ht="24" customHeight="1" spans="1:8">
      <c r="A20" s="67" t="s">
        <v>64</v>
      </c>
      <c r="B20" s="26">
        <v>1900</v>
      </c>
      <c r="C20" s="63">
        <v>3928</v>
      </c>
      <c r="D20" s="63"/>
      <c r="E20" s="64">
        <v>3928</v>
      </c>
      <c r="F20" s="65">
        <f t="shared" si="0"/>
        <v>100</v>
      </c>
      <c r="G20" s="69">
        <v>476</v>
      </c>
      <c r="H20" s="66">
        <f t="shared" si="1"/>
        <v>725.210084033613</v>
      </c>
    </row>
    <row r="21" s="52" customFormat="1" ht="24" customHeight="1" spans="1:8">
      <c r="A21" s="67" t="s">
        <v>65</v>
      </c>
      <c r="B21" s="26">
        <v>100</v>
      </c>
      <c r="C21" s="63">
        <v>121</v>
      </c>
      <c r="D21" s="63"/>
      <c r="E21" s="64">
        <v>121</v>
      </c>
      <c r="F21" s="65">
        <f t="shared" si="0"/>
        <v>100</v>
      </c>
      <c r="G21" s="68">
        <v>100</v>
      </c>
      <c r="H21" s="66">
        <f t="shared" si="1"/>
        <v>21</v>
      </c>
    </row>
    <row r="22" s="52" customFormat="1" ht="24" customHeight="1" spans="1:8">
      <c r="A22" s="67" t="s">
        <v>66</v>
      </c>
      <c r="B22" s="26">
        <v>9400</v>
      </c>
      <c r="C22" s="63">
        <v>10900</v>
      </c>
      <c r="D22" s="63"/>
      <c r="E22" s="64">
        <v>11027</v>
      </c>
      <c r="F22" s="65">
        <f t="shared" si="0"/>
        <v>101.165137614679</v>
      </c>
      <c r="G22" s="69">
        <v>8689</v>
      </c>
      <c r="H22" s="66">
        <f t="shared" si="1"/>
        <v>26.907584301991</v>
      </c>
    </row>
    <row r="23" s="52" customFormat="1" ht="24" customHeight="1" spans="1:8">
      <c r="A23" s="67" t="s">
        <v>67</v>
      </c>
      <c r="B23" s="26">
        <v>37500</v>
      </c>
      <c r="C23" s="63">
        <v>28500</v>
      </c>
      <c r="D23" s="63"/>
      <c r="E23" s="64">
        <v>25173</v>
      </c>
      <c r="F23" s="65">
        <f t="shared" si="0"/>
        <v>88.3263157894737</v>
      </c>
      <c r="G23" s="68">
        <v>55662</v>
      </c>
      <c r="H23" s="66">
        <f t="shared" si="1"/>
        <v>-54.7752506198124</v>
      </c>
    </row>
    <row r="24" s="52" customFormat="1" ht="24" customHeight="1" spans="1:8">
      <c r="A24" s="67" t="s">
        <v>68</v>
      </c>
      <c r="B24" s="26">
        <v>2100</v>
      </c>
      <c r="C24" s="63">
        <v>3338</v>
      </c>
      <c r="D24" s="63"/>
      <c r="E24" s="64">
        <v>3358</v>
      </c>
      <c r="F24" s="65">
        <f t="shared" si="0"/>
        <v>100.599161174356</v>
      </c>
      <c r="G24" s="68">
        <v>1942</v>
      </c>
      <c r="H24" s="66">
        <f t="shared" si="1"/>
        <v>72.9145211122554</v>
      </c>
    </row>
    <row r="25" s="52" customFormat="1" ht="24" customHeight="1" spans="1:8">
      <c r="A25" s="67" t="s">
        <v>69</v>
      </c>
      <c r="B25" s="26">
        <v>9500</v>
      </c>
      <c r="C25" s="63">
        <v>8860</v>
      </c>
      <c r="D25" s="63"/>
      <c r="E25" s="64">
        <v>9039</v>
      </c>
      <c r="F25" s="65">
        <f t="shared" si="0"/>
        <v>102.020316027088</v>
      </c>
      <c r="G25" s="69">
        <v>5351</v>
      </c>
      <c r="H25" s="66">
        <f t="shared" si="1"/>
        <v>68.921696879088</v>
      </c>
    </row>
    <row r="26" s="52" customFormat="1" ht="24" customHeight="1" spans="1:8">
      <c r="A26" s="67" t="s">
        <v>70</v>
      </c>
      <c r="B26" s="26">
        <v>110</v>
      </c>
      <c r="C26" s="63">
        <v>10</v>
      </c>
      <c r="D26" s="63"/>
      <c r="E26" s="64">
        <v>10</v>
      </c>
      <c r="F26" s="65">
        <f t="shared" si="0"/>
        <v>100</v>
      </c>
      <c r="G26" s="68">
        <v>109</v>
      </c>
      <c r="H26" s="66">
        <f t="shared" si="1"/>
        <v>-90.8256880733945</v>
      </c>
    </row>
    <row r="27" s="52" customFormat="1" ht="24" customHeight="1" spans="1:8">
      <c r="A27" s="67" t="s">
        <v>71</v>
      </c>
      <c r="B27" s="26">
        <v>14289</v>
      </c>
      <c r="C27" s="63">
        <v>14289</v>
      </c>
      <c r="D27" s="63"/>
      <c r="E27" s="64">
        <v>14289</v>
      </c>
      <c r="F27" s="65">
        <f t="shared" si="0"/>
        <v>100</v>
      </c>
      <c r="G27" s="68">
        <v>14118</v>
      </c>
      <c r="H27" s="66">
        <f t="shared" si="1"/>
        <v>1.21121971950701</v>
      </c>
    </row>
    <row r="28" s="52" customFormat="1" ht="24" customHeight="1" spans="1:8">
      <c r="A28" s="67" t="s">
        <v>72</v>
      </c>
      <c r="B28" s="26">
        <v>39</v>
      </c>
      <c r="C28" s="63">
        <v>25</v>
      </c>
      <c r="D28" s="63"/>
      <c r="E28" s="64">
        <v>57</v>
      </c>
      <c r="F28" s="65">
        <f t="shared" si="0"/>
        <v>228</v>
      </c>
      <c r="G28" s="68">
        <v>34</v>
      </c>
      <c r="H28" s="66">
        <f t="shared" si="1"/>
        <v>67.6470588235294</v>
      </c>
    </row>
    <row r="29" s="52" customFormat="1" ht="24" customHeight="1" spans="1:8">
      <c r="A29" s="67" t="s">
        <v>73</v>
      </c>
      <c r="B29" s="26">
        <v>9600</v>
      </c>
      <c r="C29" s="63">
        <v>9300</v>
      </c>
      <c r="D29" s="63"/>
      <c r="E29" s="64"/>
      <c r="F29" s="65">
        <f t="shared" si="0"/>
        <v>0</v>
      </c>
      <c r="G29" s="68"/>
      <c r="H29" s="66"/>
    </row>
    <row r="30" s="52" customFormat="1" ht="24" customHeight="1" spans="1:8">
      <c r="A30" s="62" t="s">
        <v>74</v>
      </c>
      <c r="B30" s="26">
        <f>B31+B32+B33+B34+B36+B37+B35</f>
        <v>402800</v>
      </c>
      <c r="C30" s="63">
        <f>C31+C32+C33+C34+C36+C37+C35</f>
        <v>536565</v>
      </c>
      <c r="D30" s="63"/>
      <c r="E30" s="64">
        <f>E31+E32+E33+E34+E36+E37+E35</f>
        <v>545423</v>
      </c>
      <c r="F30" s="65">
        <f t="shared" ref="F30:F38" si="2">E30/C30*100</f>
        <v>101.650871748996</v>
      </c>
      <c r="G30" s="69">
        <f>G31+G32+G33+G34+G36+G37</f>
        <v>359226</v>
      </c>
      <c r="H30" s="66">
        <f t="shared" si="1"/>
        <v>51.8328294722542</v>
      </c>
    </row>
    <row r="31" s="52" customFormat="1" ht="24" customHeight="1" spans="1:8">
      <c r="A31" s="70" t="s">
        <v>75</v>
      </c>
      <c r="B31" s="26">
        <v>114275</v>
      </c>
      <c r="C31" s="63">
        <v>114275</v>
      </c>
      <c r="D31" s="71" t="s">
        <v>95</v>
      </c>
      <c r="E31" s="64">
        <v>21488</v>
      </c>
      <c r="F31" s="65">
        <f t="shared" si="2"/>
        <v>18.8037628527674</v>
      </c>
      <c r="G31" s="68">
        <v>102514</v>
      </c>
      <c r="H31" s="66">
        <f t="shared" si="1"/>
        <v>-79.03896053222</v>
      </c>
    </row>
    <row r="32" s="52" customFormat="1" ht="24" customHeight="1" spans="1:8">
      <c r="A32" s="70" t="s">
        <v>76</v>
      </c>
      <c r="B32" s="26">
        <v>35000</v>
      </c>
      <c r="C32" s="63">
        <v>35000</v>
      </c>
      <c r="D32" s="63"/>
      <c r="E32" s="64">
        <v>35000</v>
      </c>
      <c r="F32" s="65">
        <f t="shared" si="2"/>
        <v>100</v>
      </c>
      <c r="G32" s="69">
        <v>30000</v>
      </c>
      <c r="H32" s="66">
        <f t="shared" si="1"/>
        <v>16.6666666666667</v>
      </c>
    </row>
    <row r="33" s="53" customFormat="1" ht="24" customHeight="1" spans="1:8">
      <c r="A33" s="70" t="s">
        <v>77</v>
      </c>
      <c r="B33" s="26">
        <v>15890</v>
      </c>
      <c r="C33" s="63">
        <v>15890</v>
      </c>
      <c r="D33" s="63"/>
      <c r="E33" s="64">
        <v>15890</v>
      </c>
      <c r="F33" s="65">
        <f t="shared" si="2"/>
        <v>100</v>
      </c>
      <c r="G33" s="68">
        <v>15468</v>
      </c>
      <c r="H33" s="66">
        <f t="shared" si="1"/>
        <v>2.72821308507887</v>
      </c>
    </row>
    <row r="34" s="52" customFormat="1" ht="24" customHeight="1" spans="1:8">
      <c r="A34" s="70" t="s">
        <v>78</v>
      </c>
      <c r="B34" s="26">
        <v>165800</v>
      </c>
      <c r="C34" s="63">
        <v>308830</v>
      </c>
      <c r="D34" s="63"/>
      <c r="E34" s="64">
        <v>330909</v>
      </c>
      <c r="F34" s="65">
        <f t="shared" si="2"/>
        <v>107.149240682576</v>
      </c>
      <c r="G34" s="68">
        <v>157847</v>
      </c>
      <c r="H34" s="66">
        <f t="shared" si="1"/>
        <v>109.63908088212</v>
      </c>
    </row>
    <row r="35" s="54" customFormat="1" ht="24" customHeight="1" spans="1:8">
      <c r="A35" s="72" t="s">
        <v>79</v>
      </c>
      <c r="B35" s="26">
        <v>18365</v>
      </c>
      <c r="C35" s="63">
        <v>9100</v>
      </c>
      <c r="D35" s="63"/>
      <c r="E35" s="64">
        <v>9100</v>
      </c>
      <c r="F35" s="65">
        <f t="shared" si="2"/>
        <v>100</v>
      </c>
      <c r="G35" s="68"/>
      <c r="H35" s="66"/>
    </row>
    <row r="36" ht="24" customHeight="1" spans="1:8">
      <c r="A36" s="70" t="s">
        <v>80</v>
      </c>
      <c r="B36" s="26">
        <v>1370</v>
      </c>
      <c r="C36" s="63">
        <v>1370</v>
      </c>
      <c r="D36" s="63"/>
      <c r="E36" s="64">
        <v>1370</v>
      </c>
      <c r="F36" s="65">
        <f t="shared" si="2"/>
        <v>100</v>
      </c>
      <c r="G36" s="68">
        <v>1140</v>
      </c>
      <c r="H36" s="66">
        <f>(E36-G36)/G36*100</f>
        <v>20.1754385964912</v>
      </c>
    </row>
    <row r="37" ht="24" customHeight="1" spans="1:8">
      <c r="A37" s="62" t="s">
        <v>96</v>
      </c>
      <c r="B37" s="26">
        <v>52100</v>
      </c>
      <c r="C37" s="63">
        <v>52100</v>
      </c>
      <c r="D37" s="63"/>
      <c r="E37" s="64">
        <v>131666</v>
      </c>
      <c r="F37" s="65">
        <f t="shared" si="2"/>
        <v>252.717850287908</v>
      </c>
      <c r="G37" s="68">
        <v>52257</v>
      </c>
      <c r="H37" s="66">
        <f>(E37-G37)/G37*100</f>
        <v>151.958589279905</v>
      </c>
    </row>
    <row r="38" ht="24" customHeight="1" spans="1:8">
      <c r="A38" s="24" t="s">
        <v>81</v>
      </c>
      <c r="B38" s="26">
        <f>B4+B30</f>
        <v>1355800</v>
      </c>
      <c r="C38" s="63">
        <f>C4+C30</f>
        <v>1458681</v>
      </c>
      <c r="D38" s="63">
        <f>E4+E30</f>
        <v>1466723</v>
      </c>
      <c r="E38" s="64"/>
      <c r="F38" s="65">
        <f>D38/C38*100</f>
        <v>100.551319993885</v>
      </c>
      <c r="G38" s="26">
        <f>G4+G30</f>
        <v>1227994</v>
      </c>
      <c r="H38" s="66">
        <f>(D38-G38)/G38*100</f>
        <v>19.4405672991888</v>
      </c>
    </row>
    <row r="39" customHeight="1" spans="1:8">
      <c r="A39" s="73" t="s">
        <v>97</v>
      </c>
      <c r="B39" s="73"/>
      <c r="C39" s="73"/>
      <c r="D39" s="73"/>
      <c r="E39" s="73"/>
      <c r="F39" s="73"/>
      <c r="G39" s="73"/>
      <c r="H39" s="73"/>
    </row>
  </sheetData>
  <mergeCells count="4">
    <mergeCell ref="A1:H1"/>
    <mergeCell ref="D3:E3"/>
    <mergeCell ref="D38:E38"/>
    <mergeCell ref="A39:H39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1492"/>
  <sheetViews>
    <sheetView showGridLines="0" showZeros="0" workbookViewId="0">
      <selection activeCell="C34" sqref="C34"/>
    </sheetView>
  </sheetViews>
  <sheetFormatPr defaultColWidth="9.15" defaultRowHeight="14.25"/>
  <cols>
    <col min="1" max="1" width="28.625" style="40" customWidth="1"/>
    <col min="2" max="2" width="10.425" style="40" customWidth="1"/>
    <col min="3" max="3" width="30.625" style="40" customWidth="1"/>
    <col min="4" max="4" width="10.625" style="40" customWidth="1"/>
    <col min="5" max="5" width="30.625" style="40" customWidth="1"/>
    <col min="6" max="6" width="10.625" style="40" customWidth="1"/>
    <col min="7" max="7" width="30.625" style="40" customWidth="1"/>
    <col min="8" max="8" width="10.625" style="40" customWidth="1"/>
    <col min="9" max="9" width="30.625" style="40" customWidth="1"/>
    <col min="10" max="10" width="10.625" style="40" customWidth="1"/>
    <col min="11" max="11" width="30.625" style="40" customWidth="1"/>
    <col min="12" max="12" width="10.625" style="40" customWidth="1"/>
    <col min="13" max="13" width="30.625" style="40" customWidth="1"/>
    <col min="14" max="14" width="10.625" style="40" customWidth="1"/>
    <col min="15" max="15" width="30.625" style="40" customWidth="1"/>
    <col min="16" max="16" width="10.625" style="40" customWidth="1"/>
    <col min="17" max="17" width="30.625" style="40" customWidth="1"/>
    <col min="18" max="18" width="10.625" style="40" customWidth="1"/>
    <col min="19" max="19" width="30.625" style="40" customWidth="1"/>
    <col min="20" max="20" width="10.625" style="40" customWidth="1"/>
    <col min="21" max="21" width="30.625" style="40" customWidth="1"/>
    <col min="22" max="22" width="10.625" style="40" customWidth="1"/>
    <col min="23" max="23" width="30.625" style="40" customWidth="1"/>
    <col min="24" max="24" width="10.625" style="40" customWidth="1"/>
    <col min="25" max="25" width="30.625" style="40" customWidth="1"/>
    <col min="26" max="26" width="10.625" style="40" customWidth="1"/>
    <col min="27" max="27" width="30.625" style="40" customWidth="1"/>
    <col min="28" max="28" width="10.625" style="40" customWidth="1"/>
    <col min="29" max="29" width="30.625" style="40" customWidth="1"/>
    <col min="30" max="30" width="10.625" style="40" customWidth="1"/>
    <col min="31" max="31" width="30.625" style="40" customWidth="1"/>
    <col min="32" max="32" width="10.625" style="40" customWidth="1"/>
    <col min="33" max="33" width="30.625" style="40" customWidth="1"/>
    <col min="34" max="34" width="10.625" style="40" customWidth="1"/>
    <col min="35" max="35" width="30.625" style="40" customWidth="1"/>
    <col min="36" max="36" width="10.625" style="40" customWidth="1"/>
    <col min="37" max="37" width="30.625" style="40" customWidth="1"/>
    <col min="38" max="38" width="10.625" style="40" customWidth="1"/>
    <col min="39" max="39" width="30.625" style="40" customWidth="1"/>
    <col min="40" max="40" width="10.625" style="40" customWidth="1"/>
    <col min="41" max="41" width="30.625" style="40" customWidth="1"/>
    <col min="42" max="42" width="10.625" style="40" customWidth="1"/>
    <col min="43" max="43" width="30.625" style="40" customWidth="1"/>
    <col min="44" max="44" width="10.625" style="40" customWidth="1"/>
    <col min="45" max="45" width="30.625" style="40" customWidth="1"/>
    <col min="46" max="46" width="10.625" style="40" customWidth="1"/>
    <col min="47" max="47" width="30.625" style="40" customWidth="1"/>
    <col min="48" max="48" width="10.625" style="40" customWidth="1"/>
    <col min="49" max="49" width="30.625" style="40" customWidth="1"/>
    <col min="50" max="50" width="10.625" style="40" customWidth="1"/>
    <col min="51" max="51" width="30.625" style="40" customWidth="1"/>
    <col min="52" max="52" width="10.625" style="40" customWidth="1"/>
    <col min="53" max="53" width="30.625" style="40" customWidth="1"/>
    <col min="54" max="54" width="10.625" style="40" customWidth="1"/>
    <col min="55" max="55" width="30.625" style="40" customWidth="1"/>
    <col min="56" max="56" width="10.625" style="40" customWidth="1"/>
    <col min="57" max="57" width="30.625" style="40" customWidth="1"/>
    <col min="58" max="58" width="10.625" style="40" customWidth="1"/>
    <col min="59" max="59" width="30.625" style="40" customWidth="1"/>
    <col min="60" max="60" width="10.625" style="40" customWidth="1"/>
    <col min="61" max="61" width="30.625" style="40" customWidth="1"/>
    <col min="62" max="62" width="10.625" style="40" customWidth="1"/>
    <col min="63" max="63" width="30.625" style="40" customWidth="1"/>
    <col min="64" max="64" width="10.625" style="40" customWidth="1"/>
    <col min="65" max="16384" width="9.15" style="40" customWidth="1"/>
  </cols>
  <sheetData>
    <row r="1" s="38" customFormat="1" ht="22" customHeight="1" spans="1:64">
      <c r="A1" s="41" t="s">
        <v>98</v>
      </c>
      <c r="B1" s="41"/>
      <c r="C1" s="41"/>
      <c r="D1" s="41"/>
      <c r="E1" s="41"/>
      <c r="F1" s="41"/>
      <c r="G1" s="41"/>
      <c r="H1" s="41"/>
      <c r="I1" s="41" t="s">
        <v>98</v>
      </c>
      <c r="J1" s="41"/>
      <c r="K1" s="41"/>
      <c r="L1" s="41"/>
      <c r="M1" s="41"/>
      <c r="N1" s="41"/>
      <c r="O1" s="41"/>
      <c r="P1" s="41"/>
      <c r="Q1" s="41" t="s">
        <v>98</v>
      </c>
      <c r="R1" s="41"/>
      <c r="S1" s="41"/>
      <c r="T1" s="41"/>
      <c r="U1" s="41"/>
      <c r="V1" s="41"/>
      <c r="W1" s="41"/>
      <c r="X1" s="41"/>
      <c r="Y1" s="41" t="s">
        <v>98</v>
      </c>
      <c r="Z1" s="41"/>
      <c r="AA1" s="41"/>
      <c r="AB1" s="41"/>
      <c r="AC1" s="41"/>
      <c r="AD1" s="41"/>
      <c r="AE1" s="41"/>
      <c r="AF1" s="41"/>
      <c r="AG1" s="41" t="s">
        <v>98</v>
      </c>
      <c r="AH1" s="41"/>
      <c r="AI1" s="41"/>
      <c r="AJ1" s="41"/>
      <c r="AK1" s="41"/>
      <c r="AL1" s="41"/>
      <c r="AM1" s="41"/>
      <c r="AN1" s="41"/>
      <c r="AO1" s="41" t="s">
        <v>98</v>
      </c>
      <c r="AP1" s="41"/>
      <c r="AQ1" s="41"/>
      <c r="AR1" s="41"/>
      <c r="AS1" s="41"/>
      <c r="AT1" s="41"/>
      <c r="AU1" s="41"/>
      <c r="AV1" s="41"/>
      <c r="AW1" s="41" t="s">
        <v>98</v>
      </c>
      <c r="AX1" s="41"/>
      <c r="AY1" s="41"/>
      <c r="AZ1" s="41"/>
      <c r="BA1" s="41"/>
      <c r="BB1" s="41"/>
      <c r="BC1" s="41"/>
      <c r="BD1" s="41"/>
      <c r="BE1" s="41" t="s">
        <v>98</v>
      </c>
      <c r="BF1" s="41"/>
      <c r="BG1" s="41"/>
      <c r="BH1" s="41"/>
      <c r="BI1" s="41"/>
      <c r="BJ1" s="41"/>
      <c r="BK1" s="41"/>
      <c r="BL1" s="41"/>
    </row>
    <row r="2" s="39" customFormat="1" ht="13" customHeight="1" spans="1:64">
      <c r="A2" s="42" t="s">
        <v>99</v>
      </c>
      <c r="B2" s="42"/>
      <c r="C2" s="42"/>
      <c r="D2" s="42"/>
      <c r="E2" s="42"/>
      <c r="F2" s="42"/>
      <c r="G2" s="42"/>
      <c r="H2" s="42"/>
      <c r="I2" s="42" t="s">
        <v>99</v>
      </c>
      <c r="J2" s="42"/>
      <c r="K2" s="42"/>
      <c r="L2" s="42"/>
      <c r="M2" s="42"/>
      <c r="N2" s="42"/>
      <c r="O2" s="42"/>
      <c r="P2" s="42"/>
      <c r="Q2" s="42" t="s">
        <v>99</v>
      </c>
      <c r="R2" s="42"/>
      <c r="S2" s="42"/>
      <c r="T2" s="42"/>
      <c r="U2" s="42"/>
      <c r="V2" s="42"/>
      <c r="W2" s="42"/>
      <c r="X2" s="42"/>
      <c r="Y2" s="42" t="s">
        <v>99</v>
      </c>
      <c r="Z2" s="42"/>
      <c r="AA2" s="42"/>
      <c r="AB2" s="42"/>
      <c r="AC2" s="42"/>
      <c r="AD2" s="42"/>
      <c r="AE2" s="42"/>
      <c r="AF2" s="42"/>
      <c r="AG2" s="42" t="s">
        <v>99</v>
      </c>
      <c r="AH2" s="42"/>
      <c r="AI2" s="42"/>
      <c r="AJ2" s="42"/>
      <c r="AK2" s="42"/>
      <c r="AL2" s="42"/>
      <c r="AM2" s="42"/>
      <c r="AN2" s="42"/>
      <c r="AO2" s="42" t="s">
        <v>99</v>
      </c>
      <c r="AP2" s="42"/>
      <c r="AQ2" s="42"/>
      <c r="AR2" s="42"/>
      <c r="AS2" s="42"/>
      <c r="AT2" s="42"/>
      <c r="AU2" s="42"/>
      <c r="AV2" s="42"/>
      <c r="AW2" s="42" t="s">
        <v>99</v>
      </c>
      <c r="AX2" s="42"/>
      <c r="AY2" s="42"/>
      <c r="AZ2" s="42"/>
      <c r="BA2" s="42"/>
      <c r="BB2" s="42"/>
      <c r="BC2" s="42"/>
      <c r="BD2" s="42"/>
      <c r="BE2" s="42" t="s">
        <v>99</v>
      </c>
      <c r="BF2" s="42"/>
      <c r="BG2" s="42"/>
      <c r="BH2" s="42"/>
      <c r="BI2" s="42"/>
      <c r="BJ2" s="42"/>
      <c r="BK2" s="42"/>
      <c r="BL2" s="42"/>
    </row>
    <row r="3" s="38" customFormat="1" ht="15" customHeight="1" spans="1:64">
      <c r="A3" s="43" t="s">
        <v>100</v>
      </c>
      <c r="B3" s="43" t="s">
        <v>101</v>
      </c>
      <c r="C3" s="43" t="s">
        <v>100</v>
      </c>
      <c r="D3" s="43" t="s">
        <v>101</v>
      </c>
      <c r="E3" s="43" t="s">
        <v>100</v>
      </c>
      <c r="F3" s="43" t="s">
        <v>101</v>
      </c>
      <c r="G3" s="43" t="s">
        <v>100</v>
      </c>
      <c r="H3" s="43" t="s">
        <v>101</v>
      </c>
      <c r="I3" s="43" t="s">
        <v>100</v>
      </c>
      <c r="J3" s="43" t="s">
        <v>101</v>
      </c>
      <c r="K3" s="43" t="s">
        <v>100</v>
      </c>
      <c r="L3" s="43" t="s">
        <v>101</v>
      </c>
      <c r="M3" s="43" t="s">
        <v>100</v>
      </c>
      <c r="N3" s="43" t="s">
        <v>101</v>
      </c>
      <c r="O3" s="43" t="s">
        <v>100</v>
      </c>
      <c r="P3" s="43" t="s">
        <v>101</v>
      </c>
      <c r="Q3" s="43" t="s">
        <v>100</v>
      </c>
      <c r="R3" s="43" t="s">
        <v>101</v>
      </c>
      <c r="S3" s="43" t="s">
        <v>100</v>
      </c>
      <c r="T3" s="43" t="s">
        <v>101</v>
      </c>
      <c r="U3" s="43" t="s">
        <v>100</v>
      </c>
      <c r="V3" s="43" t="s">
        <v>101</v>
      </c>
      <c r="W3" s="43" t="s">
        <v>100</v>
      </c>
      <c r="X3" s="43" t="s">
        <v>101</v>
      </c>
      <c r="Y3" s="43" t="s">
        <v>100</v>
      </c>
      <c r="Z3" s="43" t="s">
        <v>101</v>
      </c>
      <c r="AA3" s="43" t="s">
        <v>100</v>
      </c>
      <c r="AB3" s="43" t="s">
        <v>101</v>
      </c>
      <c r="AC3" s="43" t="s">
        <v>100</v>
      </c>
      <c r="AD3" s="43" t="s">
        <v>101</v>
      </c>
      <c r="AE3" s="43" t="s">
        <v>100</v>
      </c>
      <c r="AF3" s="43" t="s">
        <v>101</v>
      </c>
      <c r="AG3" s="43" t="s">
        <v>100</v>
      </c>
      <c r="AH3" s="43" t="s">
        <v>101</v>
      </c>
      <c r="AI3" s="43" t="s">
        <v>100</v>
      </c>
      <c r="AJ3" s="43" t="s">
        <v>101</v>
      </c>
      <c r="AK3" s="43" t="s">
        <v>100</v>
      </c>
      <c r="AL3" s="43" t="s">
        <v>101</v>
      </c>
      <c r="AM3" s="43" t="s">
        <v>100</v>
      </c>
      <c r="AN3" s="43" t="s">
        <v>101</v>
      </c>
      <c r="AO3" s="43" t="s">
        <v>100</v>
      </c>
      <c r="AP3" s="43" t="s">
        <v>101</v>
      </c>
      <c r="AQ3" s="43" t="s">
        <v>100</v>
      </c>
      <c r="AR3" s="43" t="s">
        <v>101</v>
      </c>
      <c r="AS3" s="43" t="s">
        <v>100</v>
      </c>
      <c r="AT3" s="43" t="s">
        <v>101</v>
      </c>
      <c r="AU3" s="43" t="s">
        <v>100</v>
      </c>
      <c r="AV3" s="43" t="s">
        <v>101</v>
      </c>
      <c r="AW3" s="43" t="s">
        <v>100</v>
      </c>
      <c r="AX3" s="43" t="s">
        <v>101</v>
      </c>
      <c r="AY3" s="43" t="s">
        <v>100</v>
      </c>
      <c r="AZ3" s="43" t="s">
        <v>101</v>
      </c>
      <c r="BA3" s="43" t="s">
        <v>100</v>
      </c>
      <c r="BB3" s="43" t="s">
        <v>101</v>
      </c>
      <c r="BC3" s="43" t="s">
        <v>100</v>
      </c>
      <c r="BD3" s="43" t="s">
        <v>101</v>
      </c>
      <c r="BE3" s="43" t="s">
        <v>100</v>
      </c>
      <c r="BF3" s="43" t="s">
        <v>101</v>
      </c>
      <c r="BG3" s="43" t="s">
        <v>100</v>
      </c>
      <c r="BH3" s="43" t="s">
        <v>101</v>
      </c>
      <c r="BI3" s="43" t="s">
        <v>100</v>
      </c>
      <c r="BJ3" s="43" t="s">
        <v>101</v>
      </c>
      <c r="BK3" s="43" t="s">
        <v>100</v>
      </c>
      <c r="BL3" s="43" t="s">
        <v>101</v>
      </c>
    </row>
    <row r="4" s="40" customFormat="1" ht="15" customHeight="1" spans="1:64">
      <c r="A4" s="44" t="s">
        <v>102</v>
      </c>
      <c r="B4" s="45">
        <v>127530</v>
      </c>
      <c r="C4" s="44" t="s">
        <v>103</v>
      </c>
      <c r="D4" s="45">
        <v>0</v>
      </c>
      <c r="E4" s="44" t="s">
        <v>104</v>
      </c>
      <c r="F4" s="45">
        <v>0</v>
      </c>
      <c r="G4" s="44" t="s">
        <v>105</v>
      </c>
      <c r="H4" s="45">
        <v>799</v>
      </c>
      <c r="I4" s="44" t="s">
        <v>106</v>
      </c>
      <c r="J4" s="45">
        <v>87</v>
      </c>
      <c r="K4" s="44" t="s">
        <v>107</v>
      </c>
      <c r="L4" s="45">
        <v>0</v>
      </c>
      <c r="M4" s="44" t="s">
        <v>108</v>
      </c>
      <c r="N4" s="45">
        <v>0</v>
      </c>
      <c r="O4" s="44" t="s">
        <v>109</v>
      </c>
      <c r="P4" s="45">
        <v>1457</v>
      </c>
      <c r="Q4" s="44" t="s">
        <v>107</v>
      </c>
      <c r="R4" s="45">
        <v>0</v>
      </c>
      <c r="S4" s="44" t="s">
        <v>110</v>
      </c>
      <c r="T4" s="45">
        <v>0</v>
      </c>
      <c r="U4" s="44" t="s">
        <v>111</v>
      </c>
      <c r="V4" s="45">
        <v>0</v>
      </c>
      <c r="W4" s="44" t="s">
        <v>112</v>
      </c>
      <c r="X4" s="45">
        <v>0</v>
      </c>
      <c r="Y4" s="44" t="s">
        <v>113</v>
      </c>
      <c r="Z4" s="45">
        <v>1825</v>
      </c>
      <c r="AA4" s="44" t="s">
        <v>114</v>
      </c>
      <c r="AB4" s="45">
        <v>0</v>
      </c>
      <c r="AC4" s="44" t="s">
        <v>115</v>
      </c>
      <c r="AD4" s="45">
        <v>2000</v>
      </c>
      <c r="AE4" s="44" t="s">
        <v>107</v>
      </c>
      <c r="AF4" s="45">
        <v>0</v>
      </c>
      <c r="AG4" s="44" t="s">
        <v>116</v>
      </c>
      <c r="AH4" s="45">
        <v>199</v>
      </c>
      <c r="AI4" s="44" t="s">
        <v>117</v>
      </c>
      <c r="AJ4" s="45">
        <v>0</v>
      </c>
      <c r="AK4" s="44" t="s">
        <v>118</v>
      </c>
      <c r="AL4" s="45">
        <v>0</v>
      </c>
      <c r="AM4" s="44" t="s">
        <v>119</v>
      </c>
      <c r="AN4" s="45">
        <v>0</v>
      </c>
      <c r="AO4" s="44" t="s">
        <v>120</v>
      </c>
      <c r="AP4" s="45">
        <v>875</v>
      </c>
      <c r="AQ4" s="44" t="s">
        <v>121</v>
      </c>
      <c r="AR4" s="45">
        <v>570</v>
      </c>
      <c r="AS4" s="44" t="s">
        <v>122</v>
      </c>
      <c r="AT4" s="45">
        <v>0</v>
      </c>
      <c r="AU4" s="44" t="s">
        <v>107</v>
      </c>
      <c r="AV4" s="45">
        <v>250</v>
      </c>
      <c r="AW4" s="44" t="s">
        <v>123</v>
      </c>
      <c r="AX4" s="45">
        <v>768</v>
      </c>
      <c r="AY4" s="44" t="s">
        <v>124</v>
      </c>
      <c r="AZ4" s="45">
        <v>0</v>
      </c>
      <c r="BA4" s="44" t="s">
        <v>125</v>
      </c>
      <c r="BB4" s="45">
        <v>2863</v>
      </c>
      <c r="BC4" s="44" t="s">
        <v>126</v>
      </c>
      <c r="BD4" s="45">
        <v>0</v>
      </c>
      <c r="BE4" s="44" t="s">
        <v>127</v>
      </c>
      <c r="BF4" s="45">
        <v>0</v>
      </c>
      <c r="BG4" s="44" t="s">
        <v>128</v>
      </c>
      <c r="BH4" s="45">
        <v>3358</v>
      </c>
      <c r="BI4" s="44" t="s">
        <v>129</v>
      </c>
      <c r="BJ4" s="45">
        <v>0</v>
      </c>
      <c r="BK4" s="44" t="s">
        <v>130</v>
      </c>
      <c r="BL4" s="45">
        <v>0</v>
      </c>
    </row>
    <row r="5" s="40" customFormat="1" ht="15" customHeight="1" spans="1:64">
      <c r="A5" s="44" t="s">
        <v>131</v>
      </c>
      <c r="B5" s="45">
        <v>3355</v>
      </c>
      <c r="C5" s="44" t="s">
        <v>132</v>
      </c>
      <c r="D5" s="45">
        <v>1726</v>
      </c>
      <c r="E5" s="44" t="s">
        <v>103</v>
      </c>
      <c r="F5" s="45">
        <v>0</v>
      </c>
      <c r="G5" s="44" t="s">
        <v>133</v>
      </c>
      <c r="H5" s="45">
        <v>6977</v>
      </c>
      <c r="I5" s="44" t="s">
        <v>103</v>
      </c>
      <c r="J5" s="45">
        <v>0</v>
      </c>
      <c r="K5" s="44" t="s">
        <v>103</v>
      </c>
      <c r="L5" s="45">
        <v>0</v>
      </c>
      <c r="M5" s="44" t="s">
        <v>134</v>
      </c>
      <c r="N5" s="45">
        <v>0</v>
      </c>
      <c r="O5" s="44" t="s">
        <v>135</v>
      </c>
      <c r="P5" s="45">
        <v>0</v>
      </c>
      <c r="Q5" s="44" t="s">
        <v>136</v>
      </c>
      <c r="R5" s="45">
        <v>0</v>
      </c>
      <c r="S5" s="44" t="s">
        <v>113</v>
      </c>
      <c r="T5" s="45">
        <v>0</v>
      </c>
      <c r="U5" s="44" t="s">
        <v>137</v>
      </c>
      <c r="V5" s="45">
        <v>270</v>
      </c>
      <c r="W5" s="44" t="s">
        <v>138</v>
      </c>
      <c r="X5" s="45">
        <v>0</v>
      </c>
      <c r="Y5" s="44" t="s">
        <v>139</v>
      </c>
      <c r="Z5" s="45">
        <v>79</v>
      </c>
      <c r="AA5" s="44" t="s">
        <v>140</v>
      </c>
      <c r="AB5" s="45">
        <v>902</v>
      </c>
      <c r="AC5" s="44" t="s">
        <v>141</v>
      </c>
      <c r="AD5" s="45">
        <v>4081</v>
      </c>
      <c r="AE5" s="44" t="s">
        <v>142</v>
      </c>
      <c r="AF5" s="45">
        <v>1112</v>
      </c>
      <c r="AG5" s="44" t="s">
        <v>143</v>
      </c>
      <c r="AH5" s="45">
        <v>0</v>
      </c>
      <c r="AI5" s="44" t="s">
        <v>144</v>
      </c>
      <c r="AJ5" s="45">
        <v>0</v>
      </c>
      <c r="AK5" s="44" t="s">
        <v>145</v>
      </c>
      <c r="AL5" s="45">
        <v>0</v>
      </c>
      <c r="AM5" s="44" t="s">
        <v>146</v>
      </c>
      <c r="AN5" s="45">
        <v>3570</v>
      </c>
      <c r="AO5" s="44" t="s">
        <v>147</v>
      </c>
      <c r="AP5" s="45">
        <v>875</v>
      </c>
      <c r="AQ5" s="44" t="s">
        <v>148</v>
      </c>
      <c r="AR5" s="45">
        <v>30</v>
      </c>
      <c r="AS5" s="44" t="s">
        <v>149</v>
      </c>
      <c r="AT5" s="45">
        <v>0</v>
      </c>
      <c r="AU5" s="44" t="s">
        <v>150</v>
      </c>
      <c r="AV5" s="45">
        <v>0</v>
      </c>
      <c r="AW5" s="44" t="s">
        <v>151</v>
      </c>
      <c r="AX5" s="45">
        <v>785</v>
      </c>
      <c r="AY5" s="44" t="s">
        <v>152</v>
      </c>
      <c r="AZ5" s="45">
        <v>0</v>
      </c>
      <c r="BA5" s="44" t="s">
        <v>153</v>
      </c>
      <c r="BB5" s="45">
        <v>16035</v>
      </c>
      <c r="BC5" s="44" t="s">
        <v>154</v>
      </c>
      <c r="BD5" s="45">
        <v>0</v>
      </c>
      <c r="BE5" s="44" t="s">
        <v>155</v>
      </c>
      <c r="BF5" s="45">
        <v>0</v>
      </c>
      <c r="BG5" s="44" t="s">
        <v>156</v>
      </c>
      <c r="BH5" s="45">
        <v>443</v>
      </c>
      <c r="BI5" s="44" t="s">
        <v>157</v>
      </c>
      <c r="BJ5" s="45">
        <v>0</v>
      </c>
      <c r="BK5" s="44" t="s">
        <v>103</v>
      </c>
      <c r="BL5" s="45">
        <v>0</v>
      </c>
    </row>
    <row r="6" s="40" customFormat="1" ht="15" customHeight="1" spans="1:64">
      <c r="A6" s="44" t="s">
        <v>113</v>
      </c>
      <c r="B6" s="45">
        <v>2929</v>
      </c>
      <c r="C6" s="44" t="s">
        <v>158</v>
      </c>
      <c r="D6" s="45">
        <v>1758</v>
      </c>
      <c r="E6" s="44" t="s">
        <v>159</v>
      </c>
      <c r="F6" s="45">
        <v>0</v>
      </c>
      <c r="G6" s="44" t="s">
        <v>103</v>
      </c>
      <c r="H6" s="45">
        <v>123</v>
      </c>
      <c r="I6" s="44" t="s">
        <v>160</v>
      </c>
      <c r="J6" s="45">
        <v>47</v>
      </c>
      <c r="K6" s="44" t="s">
        <v>161</v>
      </c>
      <c r="L6" s="45">
        <v>0</v>
      </c>
      <c r="M6" s="44" t="s">
        <v>162</v>
      </c>
      <c r="N6" s="45">
        <v>0</v>
      </c>
      <c r="O6" s="44" t="s">
        <v>163</v>
      </c>
      <c r="P6" s="45">
        <v>35</v>
      </c>
      <c r="Q6" s="44" t="s">
        <v>164</v>
      </c>
      <c r="R6" s="45">
        <v>372</v>
      </c>
      <c r="S6" s="44" t="s">
        <v>139</v>
      </c>
      <c r="T6" s="45">
        <v>0</v>
      </c>
      <c r="U6" s="44" t="s">
        <v>165</v>
      </c>
      <c r="V6" s="45">
        <v>270</v>
      </c>
      <c r="W6" s="44" t="s">
        <v>166</v>
      </c>
      <c r="X6" s="45">
        <v>0</v>
      </c>
      <c r="Y6" s="44" t="s">
        <v>107</v>
      </c>
      <c r="Z6" s="45">
        <v>138</v>
      </c>
      <c r="AA6" s="44" t="s">
        <v>113</v>
      </c>
      <c r="AB6" s="45">
        <v>0</v>
      </c>
      <c r="AC6" s="44" t="s">
        <v>167</v>
      </c>
      <c r="AD6" s="45">
        <v>69</v>
      </c>
      <c r="AE6" s="44" t="s">
        <v>168</v>
      </c>
      <c r="AF6" s="45">
        <v>757</v>
      </c>
      <c r="AG6" s="44" t="s">
        <v>169</v>
      </c>
      <c r="AH6" s="45">
        <v>0</v>
      </c>
      <c r="AI6" s="44" t="s">
        <v>170</v>
      </c>
      <c r="AJ6" s="45">
        <v>0</v>
      </c>
      <c r="AK6" s="44" t="s">
        <v>171</v>
      </c>
      <c r="AL6" s="45">
        <v>0</v>
      </c>
      <c r="AM6" s="44" t="s">
        <v>172</v>
      </c>
      <c r="AN6" s="45">
        <v>3570</v>
      </c>
      <c r="AO6" s="44" t="s">
        <v>173</v>
      </c>
      <c r="AP6" s="45">
        <v>24277</v>
      </c>
      <c r="AQ6" s="44" t="s">
        <v>174</v>
      </c>
      <c r="AR6" s="45">
        <v>107</v>
      </c>
      <c r="AS6" s="44" t="s">
        <v>175</v>
      </c>
      <c r="AT6" s="45">
        <v>0</v>
      </c>
      <c r="AU6" s="44" t="s">
        <v>176</v>
      </c>
      <c r="AV6" s="45">
        <v>6535</v>
      </c>
      <c r="AW6" s="44" t="s">
        <v>177</v>
      </c>
      <c r="AX6" s="45">
        <v>0</v>
      </c>
      <c r="AY6" s="44" t="s">
        <v>178</v>
      </c>
      <c r="AZ6" s="45">
        <v>6419</v>
      </c>
      <c r="BA6" s="44" t="s">
        <v>179</v>
      </c>
      <c r="BB6" s="45">
        <v>2429</v>
      </c>
      <c r="BC6" s="44" t="s">
        <v>180</v>
      </c>
      <c r="BD6" s="45">
        <v>0</v>
      </c>
      <c r="BE6" s="44" t="s">
        <v>181</v>
      </c>
      <c r="BF6" s="45">
        <v>1</v>
      </c>
      <c r="BG6" s="44" t="s">
        <v>113</v>
      </c>
      <c r="BH6" s="45">
        <v>0</v>
      </c>
      <c r="BI6" s="44" t="s">
        <v>182</v>
      </c>
      <c r="BJ6" s="45">
        <v>22</v>
      </c>
      <c r="BK6" s="44" t="s">
        <v>183</v>
      </c>
      <c r="BL6" s="45">
        <v>0</v>
      </c>
    </row>
    <row r="7" s="40" customFormat="1" ht="15" customHeight="1" spans="1:64">
      <c r="A7" s="44" t="s">
        <v>139</v>
      </c>
      <c r="B7" s="45">
        <v>23</v>
      </c>
      <c r="C7" s="44" t="s">
        <v>113</v>
      </c>
      <c r="D7" s="45">
        <v>1117</v>
      </c>
      <c r="E7" s="44" t="s">
        <v>184</v>
      </c>
      <c r="F7" s="45">
        <v>165</v>
      </c>
      <c r="G7" s="44" t="s">
        <v>185</v>
      </c>
      <c r="H7" s="45">
        <v>2183</v>
      </c>
      <c r="I7" s="44" t="s">
        <v>186</v>
      </c>
      <c r="J7" s="45">
        <v>1708</v>
      </c>
      <c r="K7" s="44" t="s">
        <v>187</v>
      </c>
      <c r="L7" s="45">
        <v>5321</v>
      </c>
      <c r="M7" s="44" t="s">
        <v>188</v>
      </c>
      <c r="N7" s="45">
        <v>0</v>
      </c>
      <c r="O7" s="44" t="s">
        <v>189</v>
      </c>
      <c r="P7" s="45">
        <v>0</v>
      </c>
      <c r="Q7" s="44" t="s">
        <v>190</v>
      </c>
      <c r="R7" s="45">
        <v>594</v>
      </c>
      <c r="S7" s="44" t="s">
        <v>107</v>
      </c>
      <c r="T7" s="45">
        <v>0</v>
      </c>
      <c r="U7" s="44" t="s">
        <v>191</v>
      </c>
      <c r="V7" s="45">
        <v>0</v>
      </c>
      <c r="W7" s="44" t="s">
        <v>192</v>
      </c>
      <c r="X7" s="45">
        <v>0</v>
      </c>
      <c r="Y7" s="44" t="s">
        <v>193</v>
      </c>
      <c r="Z7" s="45">
        <v>1407</v>
      </c>
      <c r="AA7" s="44" t="s">
        <v>139</v>
      </c>
      <c r="AB7" s="45">
        <v>0</v>
      </c>
      <c r="AC7" s="44" t="s">
        <v>194</v>
      </c>
      <c r="AD7" s="45">
        <v>69</v>
      </c>
      <c r="AE7" s="44" t="s">
        <v>195</v>
      </c>
      <c r="AF7" s="45">
        <v>0</v>
      </c>
      <c r="AG7" s="44" t="s">
        <v>196</v>
      </c>
      <c r="AH7" s="45">
        <v>0</v>
      </c>
      <c r="AI7" s="44" t="s">
        <v>197</v>
      </c>
      <c r="AJ7" s="45">
        <v>142</v>
      </c>
      <c r="AK7" s="44" t="s">
        <v>198</v>
      </c>
      <c r="AL7" s="45">
        <v>0</v>
      </c>
      <c r="AM7" s="44" t="s">
        <v>199</v>
      </c>
      <c r="AN7" s="45">
        <v>1984</v>
      </c>
      <c r="AO7" s="44" t="s">
        <v>200</v>
      </c>
      <c r="AP7" s="45">
        <v>15900</v>
      </c>
      <c r="AQ7" s="44" t="s">
        <v>201</v>
      </c>
      <c r="AR7" s="45">
        <v>15</v>
      </c>
      <c r="AS7" s="44" t="s">
        <v>202</v>
      </c>
      <c r="AT7" s="45">
        <v>0</v>
      </c>
      <c r="AU7" s="44" t="s">
        <v>203</v>
      </c>
      <c r="AV7" s="45">
        <v>0</v>
      </c>
      <c r="AW7" s="44" t="s">
        <v>204</v>
      </c>
      <c r="AX7" s="45">
        <v>95</v>
      </c>
      <c r="AY7" s="44" t="s">
        <v>205</v>
      </c>
      <c r="AZ7" s="45">
        <v>144</v>
      </c>
      <c r="BA7" s="44" t="s">
        <v>113</v>
      </c>
      <c r="BB7" s="45">
        <v>831</v>
      </c>
      <c r="BC7" s="44" t="s">
        <v>206</v>
      </c>
      <c r="BD7" s="45">
        <v>0</v>
      </c>
      <c r="BE7" s="44" t="s">
        <v>103</v>
      </c>
      <c r="BF7" s="45">
        <v>2993</v>
      </c>
      <c r="BG7" s="44" t="s">
        <v>139</v>
      </c>
      <c r="BH7" s="45">
        <v>1</v>
      </c>
      <c r="BI7" s="44" t="s">
        <v>207</v>
      </c>
      <c r="BJ7" s="45">
        <v>0</v>
      </c>
      <c r="BK7" s="44" t="s">
        <v>208</v>
      </c>
      <c r="BL7" s="45">
        <v>18</v>
      </c>
    </row>
    <row r="8" s="40" customFormat="1" ht="15" customHeight="1" spans="1:64">
      <c r="A8" s="44" t="s">
        <v>107</v>
      </c>
      <c r="B8" s="45">
        <v>0</v>
      </c>
      <c r="C8" s="44" t="s">
        <v>139</v>
      </c>
      <c r="D8" s="45">
        <v>46</v>
      </c>
      <c r="E8" s="44" t="s">
        <v>113</v>
      </c>
      <c r="F8" s="45">
        <v>0</v>
      </c>
      <c r="G8" s="44" t="s">
        <v>209</v>
      </c>
      <c r="H8" s="45">
        <v>0</v>
      </c>
      <c r="I8" s="44" t="s">
        <v>113</v>
      </c>
      <c r="J8" s="45">
        <v>879</v>
      </c>
      <c r="K8" s="44" t="s">
        <v>113</v>
      </c>
      <c r="L8" s="45">
        <v>1317</v>
      </c>
      <c r="M8" s="44" t="s">
        <v>210</v>
      </c>
      <c r="N8" s="45">
        <v>0</v>
      </c>
      <c r="O8" s="44" t="s">
        <v>211</v>
      </c>
      <c r="P8" s="45">
        <v>195</v>
      </c>
      <c r="Q8" s="44" t="s">
        <v>103</v>
      </c>
      <c r="R8" s="45">
        <v>0</v>
      </c>
      <c r="S8" s="44" t="s">
        <v>212</v>
      </c>
      <c r="T8" s="45">
        <v>0</v>
      </c>
      <c r="U8" s="44" t="s">
        <v>213</v>
      </c>
      <c r="V8" s="45">
        <v>0</v>
      </c>
      <c r="W8" s="44" t="s">
        <v>214</v>
      </c>
      <c r="X8" s="45">
        <v>0</v>
      </c>
      <c r="Y8" s="44" t="s">
        <v>215</v>
      </c>
      <c r="Z8" s="45">
        <v>0</v>
      </c>
      <c r="AA8" s="44" t="s">
        <v>107</v>
      </c>
      <c r="AB8" s="45">
        <v>0</v>
      </c>
      <c r="AC8" s="44" t="s">
        <v>216</v>
      </c>
      <c r="AD8" s="45">
        <v>0</v>
      </c>
      <c r="AE8" s="44" t="s">
        <v>217</v>
      </c>
      <c r="AF8" s="45">
        <v>0</v>
      </c>
      <c r="AG8" s="44" t="s">
        <v>218</v>
      </c>
      <c r="AH8" s="45">
        <v>27482</v>
      </c>
      <c r="AI8" s="44" t="s">
        <v>219</v>
      </c>
      <c r="AJ8" s="45">
        <v>137</v>
      </c>
      <c r="AK8" s="44" t="s">
        <v>220</v>
      </c>
      <c r="AL8" s="45">
        <v>647</v>
      </c>
      <c r="AM8" s="44" t="s">
        <v>221</v>
      </c>
      <c r="AN8" s="45">
        <v>0</v>
      </c>
      <c r="AO8" s="44" t="s">
        <v>222</v>
      </c>
      <c r="AP8" s="45">
        <v>8377</v>
      </c>
      <c r="AQ8" s="44" t="s">
        <v>223</v>
      </c>
      <c r="AR8" s="45">
        <v>0</v>
      </c>
      <c r="AS8" s="44" t="s">
        <v>224</v>
      </c>
      <c r="AT8" s="45">
        <v>0</v>
      </c>
      <c r="AU8" s="44" t="s">
        <v>225</v>
      </c>
      <c r="AV8" s="45">
        <v>0</v>
      </c>
      <c r="AW8" s="44" t="s">
        <v>113</v>
      </c>
      <c r="AX8" s="45">
        <v>0</v>
      </c>
      <c r="AY8" s="44" t="s">
        <v>113</v>
      </c>
      <c r="AZ8" s="45">
        <v>0</v>
      </c>
      <c r="BA8" s="44" t="s">
        <v>139</v>
      </c>
      <c r="BB8" s="45">
        <v>11</v>
      </c>
      <c r="BC8" s="44" t="s">
        <v>226</v>
      </c>
      <c r="BD8" s="45">
        <v>0</v>
      </c>
      <c r="BE8" s="44" t="s">
        <v>227</v>
      </c>
      <c r="BF8" s="45">
        <v>1300</v>
      </c>
      <c r="BG8" s="44" t="s">
        <v>107</v>
      </c>
      <c r="BH8" s="45">
        <v>0</v>
      </c>
      <c r="BI8" s="44" t="s">
        <v>228</v>
      </c>
      <c r="BJ8" s="45">
        <v>0</v>
      </c>
      <c r="BK8" s="44" t="s">
        <v>113</v>
      </c>
      <c r="BL8" s="45">
        <v>0</v>
      </c>
    </row>
    <row r="9" s="40" customFormat="1" ht="15" customHeight="1" spans="1:64">
      <c r="A9" s="44" t="s">
        <v>229</v>
      </c>
      <c r="B9" s="45">
        <v>168</v>
      </c>
      <c r="C9" s="44" t="s">
        <v>107</v>
      </c>
      <c r="D9" s="45">
        <v>0</v>
      </c>
      <c r="E9" s="44" t="s">
        <v>139</v>
      </c>
      <c r="F9" s="45">
        <v>165</v>
      </c>
      <c r="G9" s="44" t="s">
        <v>113</v>
      </c>
      <c r="H9" s="45">
        <v>0</v>
      </c>
      <c r="I9" s="44" t="s">
        <v>139</v>
      </c>
      <c r="J9" s="45">
        <v>55</v>
      </c>
      <c r="K9" s="44" t="s">
        <v>139</v>
      </c>
      <c r="L9" s="45">
        <v>3490</v>
      </c>
      <c r="M9" s="48" t="s">
        <v>230</v>
      </c>
      <c r="N9" s="45">
        <v>0</v>
      </c>
      <c r="O9" s="44" t="s">
        <v>231</v>
      </c>
      <c r="P9" s="45">
        <v>0</v>
      </c>
      <c r="Q9" s="44" t="s">
        <v>232</v>
      </c>
      <c r="R9" s="45">
        <v>668</v>
      </c>
      <c r="S9" s="44" t="s">
        <v>233</v>
      </c>
      <c r="T9" s="45">
        <v>0</v>
      </c>
      <c r="U9" s="44" t="s">
        <v>234</v>
      </c>
      <c r="V9" s="45">
        <v>0</v>
      </c>
      <c r="W9" s="44" t="s">
        <v>235</v>
      </c>
      <c r="X9" s="45">
        <v>0</v>
      </c>
      <c r="Y9" s="44" t="s">
        <v>236</v>
      </c>
      <c r="Z9" s="45">
        <v>0</v>
      </c>
      <c r="AA9" s="44" t="s">
        <v>237</v>
      </c>
      <c r="AB9" s="45">
        <v>79</v>
      </c>
      <c r="AC9" s="44" t="s">
        <v>238</v>
      </c>
      <c r="AD9" s="45">
        <v>0</v>
      </c>
      <c r="AE9" s="44" t="s">
        <v>239</v>
      </c>
      <c r="AF9" s="45">
        <v>465</v>
      </c>
      <c r="AG9" s="44" t="s">
        <v>240</v>
      </c>
      <c r="AH9" s="45">
        <v>27482</v>
      </c>
      <c r="AI9" s="44" t="s">
        <v>241</v>
      </c>
      <c r="AJ9" s="45">
        <v>5</v>
      </c>
      <c r="AK9" s="44" t="s">
        <v>242</v>
      </c>
      <c r="AL9" s="45">
        <v>3047</v>
      </c>
      <c r="AM9" s="44" t="s">
        <v>243</v>
      </c>
      <c r="AN9" s="45">
        <v>0</v>
      </c>
      <c r="AO9" s="44" t="s">
        <v>244</v>
      </c>
      <c r="AP9" s="45">
        <v>8613</v>
      </c>
      <c r="AQ9" s="44" t="s">
        <v>245</v>
      </c>
      <c r="AR9" s="45">
        <v>65</v>
      </c>
      <c r="AS9" s="44" t="s">
        <v>246</v>
      </c>
      <c r="AT9" s="45">
        <v>0</v>
      </c>
      <c r="AU9" s="44" t="s">
        <v>247</v>
      </c>
      <c r="AV9" s="45">
        <v>0</v>
      </c>
      <c r="AW9" s="44" t="s">
        <v>139</v>
      </c>
      <c r="AX9" s="45">
        <v>0</v>
      </c>
      <c r="AY9" s="44" t="s">
        <v>139</v>
      </c>
      <c r="AZ9" s="45">
        <v>81</v>
      </c>
      <c r="BA9" s="44" t="s">
        <v>107</v>
      </c>
      <c r="BB9" s="45">
        <v>0</v>
      </c>
      <c r="BC9" s="44" t="s">
        <v>248</v>
      </c>
      <c r="BD9" s="45">
        <v>0</v>
      </c>
      <c r="BE9" s="44" t="s">
        <v>249</v>
      </c>
      <c r="BF9" s="45">
        <v>1381</v>
      </c>
      <c r="BG9" s="44" t="s">
        <v>250</v>
      </c>
      <c r="BH9" s="45">
        <v>0</v>
      </c>
      <c r="BI9" s="44" t="s">
        <v>251</v>
      </c>
      <c r="BJ9" s="45">
        <v>0</v>
      </c>
      <c r="BK9" s="44" t="s">
        <v>139</v>
      </c>
      <c r="BL9" s="45">
        <v>0</v>
      </c>
    </row>
    <row r="10" s="40" customFormat="1" ht="15" customHeight="1" spans="1:64">
      <c r="A10" s="44" t="s">
        <v>252</v>
      </c>
      <c r="B10" s="45">
        <v>25</v>
      </c>
      <c r="C10" s="44" t="s">
        <v>253</v>
      </c>
      <c r="D10" s="45">
        <v>0</v>
      </c>
      <c r="E10" s="44" t="s">
        <v>107</v>
      </c>
      <c r="F10" s="45">
        <v>0</v>
      </c>
      <c r="G10" s="44" t="s">
        <v>139</v>
      </c>
      <c r="H10" s="45">
        <v>0</v>
      </c>
      <c r="I10" s="44" t="s">
        <v>107</v>
      </c>
      <c r="J10" s="45">
        <v>0</v>
      </c>
      <c r="K10" s="44" t="s">
        <v>107</v>
      </c>
      <c r="L10" s="45">
        <v>0</v>
      </c>
      <c r="M10" s="44" t="s">
        <v>254</v>
      </c>
      <c r="N10" s="45">
        <v>0</v>
      </c>
      <c r="O10" s="44" t="s">
        <v>255</v>
      </c>
      <c r="P10" s="45">
        <v>294</v>
      </c>
      <c r="Q10" s="44" t="s">
        <v>256</v>
      </c>
      <c r="R10" s="45">
        <v>2935</v>
      </c>
      <c r="S10" s="44" t="s">
        <v>103</v>
      </c>
      <c r="T10" s="45">
        <v>0</v>
      </c>
      <c r="U10" s="44" t="s">
        <v>257</v>
      </c>
      <c r="V10" s="45">
        <v>0</v>
      </c>
      <c r="W10" s="44" t="s">
        <v>258</v>
      </c>
      <c r="X10" s="45">
        <v>27129</v>
      </c>
      <c r="Y10" s="44" t="s">
        <v>259</v>
      </c>
      <c r="Z10" s="45">
        <v>990</v>
      </c>
      <c r="AA10" s="44" t="s">
        <v>260</v>
      </c>
      <c r="AB10" s="45">
        <v>168</v>
      </c>
      <c r="AC10" s="44" t="s">
        <v>261</v>
      </c>
      <c r="AD10" s="45">
        <v>1262</v>
      </c>
      <c r="AE10" s="44" t="s">
        <v>262</v>
      </c>
      <c r="AF10" s="45">
        <v>417</v>
      </c>
      <c r="AG10" s="44" t="s">
        <v>263</v>
      </c>
      <c r="AH10" s="45">
        <v>37017</v>
      </c>
      <c r="AI10" s="44" t="s">
        <v>264</v>
      </c>
      <c r="AJ10" s="45">
        <v>0</v>
      </c>
      <c r="AK10" s="44" t="s">
        <v>265</v>
      </c>
      <c r="AL10" s="45">
        <v>2646</v>
      </c>
      <c r="AM10" s="44" t="s">
        <v>266</v>
      </c>
      <c r="AN10" s="45">
        <v>1349</v>
      </c>
      <c r="AO10" s="44" t="s">
        <v>267</v>
      </c>
      <c r="AP10" s="45">
        <v>8613</v>
      </c>
      <c r="AQ10" s="44" t="s">
        <v>268</v>
      </c>
      <c r="AR10" s="45">
        <v>36</v>
      </c>
      <c r="AS10" s="44" t="s">
        <v>269</v>
      </c>
      <c r="AT10" s="45">
        <v>13609</v>
      </c>
      <c r="AU10" s="44" t="s">
        <v>270</v>
      </c>
      <c r="AV10" s="45">
        <v>2361</v>
      </c>
      <c r="AW10" s="44" t="s">
        <v>107</v>
      </c>
      <c r="AX10" s="45">
        <v>0</v>
      </c>
      <c r="AY10" s="44" t="s">
        <v>107</v>
      </c>
      <c r="AZ10" s="45">
        <v>0</v>
      </c>
      <c r="BA10" s="44" t="s">
        <v>271</v>
      </c>
      <c r="BB10" s="45">
        <v>0</v>
      </c>
      <c r="BC10" s="44" t="s">
        <v>272</v>
      </c>
      <c r="BD10" s="45">
        <v>2403</v>
      </c>
      <c r="BE10" s="44" t="s">
        <v>113</v>
      </c>
      <c r="BF10" s="45">
        <v>0</v>
      </c>
      <c r="BG10" s="44" t="s">
        <v>273</v>
      </c>
      <c r="BH10" s="45">
        <v>0</v>
      </c>
      <c r="BI10" s="44" t="s">
        <v>274</v>
      </c>
      <c r="BJ10" s="45">
        <v>0</v>
      </c>
      <c r="BK10" s="44" t="s">
        <v>107</v>
      </c>
      <c r="BL10" s="45">
        <v>0</v>
      </c>
    </row>
    <row r="11" s="40" customFormat="1" ht="15" customHeight="1" spans="1:64">
      <c r="A11" s="44" t="s">
        <v>275</v>
      </c>
      <c r="B11" s="45">
        <v>10</v>
      </c>
      <c r="C11" s="44" t="s">
        <v>276</v>
      </c>
      <c r="D11" s="45">
        <v>532</v>
      </c>
      <c r="E11" s="44" t="s">
        <v>277</v>
      </c>
      <c r="F11" s="45">
        <v>0</v>
      </c>
      <c r="G11" s="44" t="s">
        <v>107</v>
      </c>
      <c r="H11" s="45">
        <v>0</v>
      </c>
      <c r="I11" s="44" t="s">
        <v>278</v>
      </c>
      <c r="J11" s="45">
        <v>0</v>
      </c>
      <c r="K11" s="44" t="s">
        <v>103</v>
      </c>
      <c r="L11" s="45">
        <v>102</v>
      </c>
      <c r="M11" s="44" t="s">
        <v>279</v>
      </c>
      <c r="N11" s="45">
        <v>0</v>
      </c>
      <c r="O11" s="44" t="s">
        <v>280</v>
      </c>
      <c r="P11" s="45">
        <v>69</v>
      </c>
      <c r="Q11" s="44" t="s">
        <v>113</v>
      </c>
      <c r="R11" s="45">
        <v>2337</v>
      </c>
      <c r="S11" s="44" t="s">
        <v>281</v>
      </c>
      <c r="T11" s="45">
        <v>0</v>
      </c>
      <c r="U11" s="44" t="s">
        <v>282</v>
      </c>
      <c r="V11" s="45">
        <v>0</v>
      </c>
      <c r="W11" s="44" t="s">
        <v>138</v>
      </c>
      <c r="X11" s="45">
        <v>0</v>
      </c>
      <c r="Y11" s="44" t="s">
        <v>283</v>
      </c>
      <c r="Z11" s="45">
        <v>95</v>
      </c>
      <c r="AA11" s="44" t="s">
        <v>284</v>
      </c>
      <c r="AB11" s="45">
        <v>0</v>
      </c>
      <c r="AC11" s="44" t="s">
        <v>285</v>
      </c>
      <c r="AD11" s="45">
        <v>0</v>
      </c>
      <c r="AE11" s="44" t="s">
        <v>113</v>
      </c>
      <c r="AF11" s="45">
        <v>296</v>
      </c>
      <c r="AG11" s="44" t="s">
        <v>286</v>
      </c>
      <c r="AH11" s="45">
        <v>1665</v>
      </c>
      <c r="AI11" s="44" t="s">
        <v>287</v>
      </c>
      <c r="AJ11" s="45">
        <v>5911</v>
      </c>
      <c r="AK11" s="44" t="s">
        <v>288</v>
      </c>
      <c r="AL11" s="45">
        <v>0</v>
      </c>
      <c r="AM11" s="44" t="s">
        <v>289</v>
      </c>
      <c r="AN11" s="45">
        <v>0</v>
      </c>
      <c r="AO11" s="44" t="s">
        <v>290</v>
      </c>
      <c r="AP11" s="45">
        <v>346</v>
      </c>
      <c r="AQ11" s="44" t="s">
        <v>291</v>
      </c>
      <c r="AR11" s="45">
        <v>4</v>
      </c>
      <c r="AS11" s="44" t="s">
        <v>292</v>
      </c>
      <c r="AT11" s="45">
        <v>0</v>
      </c>
      <c r="AU11" s="44" t="s">
        <v>293</v>
      </c>
      <c r="AV11" s="45">
        <v>0</v>
      </c>
      <c r="AW11" s="44" t="s">
        <v>294</v>
      </c>
      <c r="AX11" s="45">
        <v>0</v>
      </c>
      <c r="AY11" s="44" t="s">
        <v>295</v>
      </c>
      <c r="AZ11" s="45">
        <v>63</v>
      </c>
      <c r="BA11" s="44" t="s">
        <v>296</v>
      </c>
      <c r="BB11" s="45">
        <v>0</v>
      </c>
      <c r="BC11" s="44" t="s">
        <v>297</v>
      </c>
      <c r="BD11" s="45">
        <v>828</v>
      </c>
      <c r="BE11" s="44" t="s">
        <v>139</v>
      </c>
      <c r="BF11" s="45">
        <v>0</v>
      </c>
      <c r="BG11" s="44" t="s">
        <v>298</v>
      </c>
      <c r="BH11" s="45">
        <v>0</v>
      </c>
      <c r="BI11" s="44" t="s">
        <v>299</v>
      </c>
      <c r="BJ11" s="45">
        <v>0</v>
      </c>
      <c r="BK11" s="44" t="s">
        <v>300</v>
      </c>
      <c r="BL11" s="45">
        <v>18</v>
      </c>
    </row>
    <row r="12" s="40" customFormat="1" ht="15" customHeight="1" spans="1:64">
      <c r="A12" s="44" t="s">
        <v>301</v>
      </c>
      <c r="B12" s="45">
        <v>149</v>
      </c>
      <c r="C12" s="44" t="s">
        <v>302</v>
      </c>
      <c r="D12" s="45">
        <v>0</v>
      </c>
      <c r="E12" s="44" t="s">
        <v>303</v>
      </c>
      <c r="F12" s="45">
        <v>0</v>
      </c>
      <c r="G12" s="44" t="s">
        <v>304</v>
      </c>
      <c r="H12" s="45">
        <v>0</v>
      </c>
      <c r="I12" s="44" t="s">
        <v>103</v>
      </c>
      <c r="J12" s="45">
        <v>218</v>
      </c>
      <c r="K12" s="44" t="s">
        <v>305</v>
      </c>
      <c r="L12" s="45">
        <v>412</v>
      </c>
      <c r="M12" s="44" t="s">
        <v>306</v>
      </c>
      <c r="N12" s="45">
        <v>0</v>
      </c>
      <c r="O12" s="44" t="s">
        <v>307</v>
      </c>
      <c r="P12" s="45">
        <v>69</v>
      </c>
      <c r="Q12" s="44" t="s">
        <v>139</v>
      </c>
      <c r="R12" s="45">
        <v>76</v>
      </c>
      <c r="S12" s="44" t="s">
        <v>308</v>
      </c>
      <c r="T12" s="45">
        <v>0</v>
      </c>
      <c r="U12" s="44" t="s">
        <v>309</v>
      </c>
      <c r="V12" s="45">
        <v>0</v>
      </c>
      <c r="W12" s="44" t="s">
        <v>310</v>
      </c>
      <c r="X12" s="45">
        <v>13901</v>
      </c>
      <c r="Y12" s="44" t="s">
        <v>311</v>
      </c>
      <c r="Z12" s="45">
        <v>1057</v>
      </c>
      <c r="AA12" s="44" t="s">
        <v>312</v>
      </c>
      <c r="AB12" s="45">
        <v>655</v>
      </c>
      <c r="AC12" s="44" t="s">
        <v>313</v>
      </c>
      <c r="AD12" s="45">
        <v>750</v>
      </c>
      <c r="AE12" s="44" t="s">
        <v>139</v>
      </c>
      <c r="AF12" s="45">
        <v>0</v>
      </c>
      <c r="AG12" s="44" t="s">
        <v>113</v>
      </c>
      <c r="AH12" s="45">
        <v>1069</v>
      </c>
      <c r="AI12" s="44" t="s">
        <v>314</v>
      </c>
      <c r="AJ12" s="45">
        <v>0</v>
      </c>
      <c r="AK12" s="44" t="s">
        <v>315</v>
      </c>
      <c r="AL12" s="45">
        <v>401</v>
      </c>
      <c r="AM12" s="44" t="s">
        <v>316</v>
      </c>
      <c r="AN12" s="45">
        <v>635</v>
      </c>
      <c r="AO12" s="44" t="s">
        <v>317</v>
      </c>
      <c r="AP12" s="45">
        <v>346</v>
      </c>
      <c r="AQ12" s="44" t="s">
        <v>318</v>
      </c>
      <c r="AR12" s="45">
        <v>19</v>
      </c>
      <c r="AS12" s="44" t="s">
        <v>113</v>
      </c>
      <c r="AT12" s="45">
        <v>0</v>
      </c>
      <c r="AU12" s="44" t="s">
        <v>319</v>
      </c>
      <c r="AV12" s="45">
        <v>0</v>
      </c>
      <c r="AW12" s="44" t="s">
        <v>320</v>
      </c>
      <c r="AX12" s="45">
        <v>0</v>
      </c>
      <c r="AY12" s="44" t="s">
        <v>321</v>
      </c>
      <c r="AZ12" s="45">
        <v>15076</v>
      </c>
      <c r="BA12" s="44" t="s">
        <v>322</v>
      </c>
      <c r="BB12" s="45">
        <v>0</v>
      </c>
      <c r="BC12" s="44" t="s">
        <v>323</v>
      </c>
      <c r="BD12" s="45">
        <v>1575</v>
      </c>
      <c r="BE12" s="44" t="s">
        <v>107</v>
      </c>
      <c r="BF12" s="45">
        <v>0</v>
      </c>
      <c r="BG12" s="44" t="s">
        <v>324</v>
      </c>
      <c r="BH12" s="45">
        <v>0</v>
      </c>
      <c r="BI12" s="44" t="s">
        <v>325</v>
      </c>
      <c r="BJ12" s="45">
        <v>25</v>
      </c>
      <c r="BK12" s="44" t="s">
        <v>326</v>
      </c>
      <c r="BL12" s="45">
        <v>0</v>
      </c>
    </row>
    <row r="13" s="40" customFormat="1" ht="15" customHeight="1" spans="1:64">
      <c r="A13" s="44" t="s">
        <v>327</v>
      </c>
      <c r="B13" s="45">
        <v>0</v>
      </c>
      <c r="C13" s="44" t="s">
        <v>328</v>
      </c>
      <c r="D13" s="45">
        <v>63</v>
      </c>
      <c r="E13" s="44" t="s">
        <v>104</v>
      </c>
      <c r="F13" s="45">
        <v>0</v>
      </c>
      <c r="G13" s="44" t="s">
        <v>329</v>
      </c>
      <c r="H13" s="45">
        <v>0</v>
      </c>
      <c r="I13" s="44" t="s">
        <v>330</v>
      </c>
      <c r="J13" s="45">
        <v>556</v>
      </c>
      <c r="K13" s="44" t="s">
        <v>331</v>
      </c>
      <c r="L13" s="45">
        <v>0</v>
      </c>
      <c r="M13" s="44" t="s">
        <v>332</v>
      </c>
      <c r="N13" s="45">
        <v>0</v>
      </c>
      <c r="O13" s="44" t="s">
        <v>333</v>
      </c>
      <c r="P13" s="45">
        <v>94794</v>
      </c>
      <c r="Q13" s="44" t="s">
        <v>107</v>
      </c>
      <c r="R13" s="45">
        <v>0</v>
      </c>
      <c r="S13" s="44" t="s">
        <v>113</v>
      </c>
      <c r="T13" s="45">
        <v>0</v>
      </c>
      <c r="U13" s="44" t="s">
        <v>334</v>
      </c>
      <c r="V13" s="45">
        <v>1786</v>
      </c>
      <c r="W13" s="44" t="s">
        <v>335</v>
      </c>
      <c r="X13" s="45">
        <v>13228</v>
      </c>
      <c r="Y13" s="44" t="s">
        <v>336</v>
      </c>
      <c r="Z13" s="45">
        <v>0</v>
      </c>
      <c r="AA13" s="44" t="s">
        <v>337</v>
      </c>
      <c r="AB13" s="45">
        <v>8775</v>
      </c>
      <c r="AC13" s="44" t="s">
        <v>338</v>
      </c>
      <c r="AD13" s="45">
        <v>0</v>
      </c>
      <c r="AE13" s="44" t="s">
        <v>107</v>
      </c>
      <c r="AF13" s="45">
        <v>0</v>
      </c>
      <c r="AG13" s="44" t="s">
        <v>139</v>
      </c>
      <c r="AH13" s="45">
        <v>23</v>
      </c>
      <c r="AI13" s="44" t="s">
        <v>339</v>
      </c>
      <c r="AJ13" s="45">
        <v>0</v>
      </c>
      <c r="AK13" s="44" t="s">
        <v>340</v>
      </c>
      <c r="AL13" s="45">
        <v>3586</v>
      </c>
      <c r="AM13" s="44" t="s">
        <v>341</v>
      </c>
      <c r="AN13" s="45">
        <v>22</v>
      </c>
      <c r="AO13" s="44" t="s">
        <v>342</v>
      </c>
      <c r="AP13" s="45">
        <v>36371</v>
      </c>
      <c r="AQ13" s="44" t="s">
        <v>343</v>
      </c>
      <c r="AR13" s="45">
        <v>0</v>
      </c>
      <c r="AS13" s="44" t="s">
        <v>139</v>
      </c>
      <c r="AT13" s="45">
        <v>0</v>
      </c>
      <c r="AU13" s="44" t="s">
        <v>344</v>
      </c>
      <c r="AV13" s="45">
        <v>0</v>
      </c>
      <c r="AW13" s="44" t="s">
        <v>345</v>
      </c>
      <c r="AX13" s="45">
        <v>95</v>
      </c>
      <c r="AY13" s="44" t="s">
        <v>113</v>
      </c>
      <c r="AZ13" s="45">
        <v>0</v>
      </c>
      <c r="BA13" s="44" t="s">
        <v>346</v>
      </c>
      <c r="BB13" s="45">
        <v>0</v>
      </c>
      <c r="BC13" s="44" t="s">
        <v>347</v>
      </c>
      <c r="BD13" s="45">
        <v>121</v>
      </c>
      <c r="BE13" s="44" t="s">
        <v>348</v>
      </c>
      <c r="BF13" s="45">
        <v>1339</v>
      </c>
      <c r="BG13" s="44" t="s">
        <v>349</v>
      </c>
      <c r="BH13" s="45">
        <v>6</v>
      </c>
      <c r="BI13" s="44" t="s">
        <v>350</v>
      </c>
      <c r="BJ13" s="45">
        <v>0</v>
      </c>
      <c r="BK13" s="44" t="s">
        <v>351</v>
      </c>
      <c r="BL13" s="45">
        <v>0</v>
      </c>
    </row>
    <row r="14" s="40" customFormat="1" ht="15" customHeight="1" spans="1:64">
      <c r="A14" s="44" t="s">
        <v>352</v>
      </c>
      <c r="B14" s="45">
        <v>0</v>
      </c>
      <c r="C14" s="44" t="s">
        <v>353</v>
      </c>
      <c r="D14" s="45">
        <v>0</v>
      </c>
      <c r="E14" s="44" t="s">
        <v>354</v>
      </c>
      <c r="F14" s="45">
        <v>0</v>
      </c>
      <c r="G14" s="44" t="s">
        <v>355</v>
      </c>
      <c r="H14" s="45">
        <v>0</v>
      </c>
      <c r="I14" s="44" t="s">
        <v>356</v>
      </c>
      <c r="J14" s="45">
        <v>3669</v>
      </c>
      <c r="K14" s="44" t="s">
        <v>113</v>
      </c>
      <c r="L14" s="45">
        <v>0</v>
      </c>
      <c r="M14" s="44" t="s">
        <v>357</v>
      </c>
      <c r="N14" s="45">
        <v>0</v>
      </c>
      <c r="O14" s="44" t="s">
        <v>358</v>
      </c>
      <c r="P14" s="45">
        <v>322</v>
      </c>
      <c r="Q14" s="44" t="s">
        <v>359</v>
      </c>
      <c r="R14" s="45">
        <v>220</v>
      </c>
      <c r="S14" s="44" t="s">
        <v>139</v>
      </c>
      <c r="T14" s="45">
        <v>0</v>
      </c>
      <c r="U14" s="44" t="s">
        <v>360</v>
      </c>
      <c r="V14" s="45">
        <v>1786</v>
      </c>
      <c r="W14" s="44" t="s">
        <v>361</v>
      </c>
      <c r="X14" s="45">
        <v>3270</v>
      </c>
      <c r="Y14" s="44" t="s">
        <v>362</v>
      </c>
      <c r="Z14" s="45">
        <v>189</v>
      </c>
      <c r="AA14" s="44" t="s">
        <v>363</v>
      </c>
      <c r="AB14" s="45">
        <v>7805</v>
      </c>
      <c r="AC14" s="44" t="s">
        <v>364</v>
      </c>
      <c r="AD14" s="45">
        <v>0</v>
      </c>
      <c r="AE14" s="44" t="s">
        <v>365</v>
      </c>
      <c r="AF14" s="45">
        <v>121</v>
      </c>
      <c r="AG14" s="44" t="s">
        <v>107</v>
      </c>
      <c r="AH14" s="45">
        <v>0</v>
      </c>
      <c r="AI14" s="44" t="s">
        <v>366</v>
      </c>
      <c r="AJ14" s="45">
        <v>350</v>
      </c>
      <c r="AK14" s="44" t="s">
        <v>367</v>
      </c>
      <c r="AL14" s="45">
        <v>2308</v>
      </c>
      <c r="AM14" s="44" t="s">
        <v>368</v>
      </c>
      <c r="AN14" s="45">
        <v>22</v>
      </c>
      <c r="AO14" s="44" t="s">
        <v>369</v>
      </c>
      <c r="AP14" s="45">
        <v>36371</v>
      </c>
      <c r="AQ14" s="44" t="s">
        <v>370</v>
      </c>
      <c r="AR14" s="45">
        <v>0</v>
      </c>
      <c r="AS14" s="44" t="s">
        <v>107</v>
      </c>
      <c r="AT14" s="45">
        <v>0</v>
      </c>
      <c r="AU14" s="44" t="s">
        <v>371</v>
      </c>
      <c r="AV14" s="45">
        <v>0</v>
      </c>
      <c r="AW14" s="44" t="s">
        <v>372</v>
      </c>
      <c r="AX14" s="45">
        <v>36103</v>
      </c>
      <c r="AY14" s="44" t="s">
        <v>139</v>
      </c>
      <c r="AZ14" s="45">
        <v>0</v>
      </c>
      <c r="BA14" s="44" t="s">
        <v>103</v>
      </c>
      <c r="BB14" s="45">
        <v>0</v>
      </c>
      <c r="BC14" s="44" t="s">
        <v>373</v>
      </c>
      <c r="BD14" s="45">
        <v>0</v>
      </c>
      <c r="BE14" s="44" t="s">
        <v>374</v>
      </c>
      <c r="BF14" s="45">
        <v>42</v>
      </c>
      <c r="BG14" s="44" t="s">
        <v>375</v>
      </c>
      <c r="BH14" s="45">
        <v>0</v>
      </c>
      <c r="BI14" s="44" t="s">
        <v>376</v>
      </c>
      <c r="BJ14" s="45">
        <v>1315</v>
      </c>
      <c r="BK14" s="44" t="s">
        <v>377</v>
      </c>
      <c r="BL14" s="45">
        <v>0</v>
      </c>
    </row>
    <row r="15" s="40" customFormat="1" ht="15" customHeight="1" spans="1:64">
      <c r="A15" s="44" t="s">
        <v>103</v>
      </c>
      <c r="B15" s="45">
        <v>0</v>
      </c>
      <c r="C15" s="44" t="s">
        <v>103</v>
      </c>
      <c r="D15" s="45">
        <v>0</v>
      </c>
      <c r="E15" s="44" t="s">
        <v>378</v>
      </c>
      <c r="F15" s="45">
        <v>0</v>
      </c>
      <c r="G15" s="44" t="s">
        <v>379</v>
      </c>
      <c r="H15" s="45">
        <v>0</v>
      </c>
      <c r="I15" s="44" t="s">
        <v>113</v>
      </c>
      <c r="J15" s="45">
        <v>2796</v>
      </c>
      <c r="K15" s="44" t="s">
        <v>139</v>
      </c>
      <c r="L15" s="45">
        <v>0</v>
      </c>
      <c r="M15" s="44" t="s">
        <v>380</v>
      </c>
      <c r="N15" s="45">
        <v>0</v>
      </c>
      <c r="O15" s="44" t="s">
        <v>381</v>
      </c>
      <c r="P15" s="45">
        <v>290</v>
      </c>
      <c r="Q15" s="44" t="s">
        <v>382</v>
      </c>
      <c r="R15" s="45">
        <v>39</v>
      </c>
      <c r="S15" s="44" t="s">
        <v>104</v>
      </c>
      <c r="T15" s="45">
        <v>0</v>
      </c>
      <c r="U15" s="44" t="s">
        <v>383</v>
      </c>
      <c r="V15" s="45">
        <v>0</v>
      </c>
      <c r="W15" s="44" t="s">
        <v>138</v>
      </c>
      <c r="X15" s="45">
        <v>0</v>
      </c>
      <c r="Y15" s="44" t="s">
        <v>384</v>
      </c>
      <c r="Z15" s="45">
        <v>748</v>
      </c>
      <c r="AA15" s="44" t="s">
        <v>385</v>
      </c>
      <c r="AB15" s="45">
        <v>0</v>
      </c>
      <c r="AC15" s="44" t="s">
        <v>386</v>
      </c>
      <c r="AD15" s="45">
        <v>0</v>
      </c>
      <c r="AE15" s="44" t="s">
        <v>387</v>
      </c>
      <c r="AF15" s="45">
        <v>661</v>
      </c>
      <c r="AG15" s="44" t="s">
        <v>388</v>
      </c>
      <c r="AH15" s="45">
        <v>573</v>
      </c>
      <c r="AI15" s="44" t="s">
        <v>389</v>
      </c>
      <c r="AJ15" s="45">
        <v>5561</v>
      </c>
      <c r="AK15" s="44" t="s">
        <v>390</v>
      </c>
      <c r="AL15" s="45">
        <v>0</v>
      </c>
      <c r="AM15" s="44" t="s">
        <v>391</v>
      </c>
      <c r="AN15" s="45">
        <v>10414</v>
      </c>
      <c r="AO15" s="44" t="s">
        <v>392</v>
      </c>
      <c r="AP15" s="45">
        <v>45657</v>
      </c>
      <c r="AQ15" s="44" t="s">
        <v>393</v>
      </c>
      <c r="AR15" s="45">
        <v>26</v>
      </c>
      <c r="AS15" s="44" t="s">
        <v>394</v>
      </c>
      <c r="AT15" s="45">
        <v>0</v>
      </c>
      <c r="AU15" s="44" t="s">
        <v>395</v>
      </c>
      <c r="AV15" s="45">
        <v>0</v>
      </c>
      <c r="AW15" s="44" t="s">
        <v>396</v>
      </c>
      <c r="AX15" s="45">
        <v>36039</v>
      </c>
      <c r="AY15" s="44" t="s">
        <v>107</v>
      </c>
      <c r="AZ15" s="45">
        <v>0</v>
      </c>
      <c r="BA15" s="44" t="s">
        <v>397</v>
      </c>
      <c r="BB15" s="45">
        <v>1587</v>
      </c>
      <c r="BC15" s="44" t="s">
        <v>398</v>
      </c>
      <c r="BD15" s="45">
        <v>0</v>
      </c>
      <c r="BE15" s="44" t="s">
        <v>399</v>
      </c>
      <c r="BF15" s="45">
        <v>0</v>
      </c>
      <c r="BG15" s="44" t="s">
        <v>400</v>
      </c>
      <c r="BH15" s="45">
        <v>0</v>
      </c>
      <c r="BI15" s="44" t="s">
        <v>401</v>
      </c>
      <c r="BJ15" s="45">
        <v>142</v>
      </c>
      <c r="BK15" s="44" t="s">
        <v>402</v>
      </c>
      <c r="BL15" s="45">
        <v>0</v>
      </c>
    </row>
    <row r="16" s="40" customFormat="1" ht="15" customHeight="1" spans="1:64">
      <c r="A16" s="44" t="s">
        <v>403</v>
      </c>
      <c r="B16" s="45">
        <v>51</v>
      </c>
      <c r="C16" s="44" t="s">
        <v>404</v>
      </c>
      <c r="D16" s="45">
        <v>0</v>
      </c>
      <c r="E16" s="44" t="s">
        <v>405</v>
      </c>
      <c r="F16" s="45">
        <v>0</v>
      </c>
      <c r="G16" s="44" t="s">
        <v>406</v>
      </c>
      <c r="H16" s="45">
        <v>0</v>
      </c>
      <c r="I16" s="44" t="s">
        <v>139</v>
      </c>
      <c r="J16" s="45">
        <v>78</v>
      </c>
      <c r="K16" s="44" t="s">
        <v>107</v>
      </c>
      <c r="L16" s="45">
        <v>0</v>
      </c>
      <c r="M16" s="44" t="s">
        <v>407</v>
      </c>
      <c r="N16" s="45">
        <v>0</v>
      </c>
      <c r="O16" s="44" t="s">
        <v>408</v>
      </c>
      <c r="P16" s="45">
        <v>32</v>
      </c>
      <c r="Q16" s="44" t="s">
        <v>409</v>
      </c>
      <c r="R16" s="45">
        <v>0</v>
      </c>
      <c r="S16" s="44" t="s">
        <v>410</v>
      </c>
      <c r="T16" s="45">
        <v>0</v>
      </c>
      <c r="U16" s="44" t="s">
        <v>411</v>
      </c>
      <c r="V16" s="45">
        <v>0</v>
      </c>
      <c r="W16" s="44" t="s">
        <v>412</v>
      </c>
      <c r="X16" s="45">
        <v>3270</v>
      </c>
      <c r="Y16" s="44" t="s">
        <v>413</v>
      </c>
      <c r="Z16" s="45">
        <v>899</v>
      </c>
      <c r="AA16" s="44" t="s">
        <v>414</v>
      </c>
      <c r="AB16" s="45">
        <v>970</v>
      </c>
      <c r="AC16" s="44" t="s">
        <v>415</v>
      </c>
      <c r="AD16" s="45">
        <v>0</v>
      </c>
      <c r="AE16" s="44" t="s">
        <v>416</v>
      </c>
      <c r="AF16" s="45">
        <v>500</v>
      </c>
      <c r="AG16" s="44" t="s">
        <v>417</v>
      </c>
      <c r="AH16" s="45">
        <v>6741</v>
      </c>
      <c r="AI16" s="44" t="s">
        <v>418</v>
      </c>
      <c r="AJ16" s="45">
        <v>5000</v>
      </c>
      <c r="AK16" s="44" t="s">
        <v>419</v>
      </c>
      <c r="AL16" s="45">
        <v>0</v>
      </c>
      <c r="AM16" s="44" t="s">
        <v>420</v>
      </c>
      <c r="AN16" s="45">
        <v>10414</v>
      </c>
      <c r="AO16" s="44" t="s">
        <v>421</v>
      </c>
      <c r="AP16" s="45">
        <v>20547</v>
      </c>
      <c r="AQ16" s="44" t="s">
        <v>149</v>
      </c>
      <c r="AR16" s="45">
        <v>0</v>
      </c>
      <c r="AS16" s="44" t="s">
        <v>422</v>
      </c>
      <c r="AT16" s="45">
        <v>0</v>
      </c>
      <c r="AU16" s="44" t="s">
        <v>423</v>
      </c>
      <c r="AV16" s="45">
        <v>0</v>
      </c>
      <c r="AW16" s="44" t="s">
        <v>424</v>
      </c>
      <c r="AX16" s="45">
        <v>0</v>
      </c>
      <c r="AY16" s="44" t="s">
        <v>425</v>
      </c>
      <c r="AZ16" s="45">
        <v>0</v>
      </c>
      <c r="BA16" s="44" t="s">
        <v>426</v>
      </c>
      <c r="BB16" s="45">
        <v>2890</v>
      </c>
      <c r="BC16" s="44" t="s">
        <v>427</v>
      </c>
      <c r="BD16" s="45">
        <v>0</v>
      </c>
      <c r="BE16" s="44" t="s">
        <v>428</v>
      </c>
      <c r="BF16" s="45">
        <v>0</v>
      </c>
      <c r="BG16" s="44" t="s">
        <v>429</v>
      </c>
      <c r="BH16" s="45">
        <v>0</v>
      </c>
      <c r="BI16" s="44" t="s">
        <v>430</v>
      </c>
      <c r="BJ16" s="45">
        <v>9039</v>
      </c>
      <c r="BK16" s="44" t="s">
        <v>431</v>
      </c>
      <c r="BL16" s="45">
        <v>0</v>
      </c>
    </row>
    <row r="17" s="40" customFormat="1" ht="15" customHeight="1" spans="1:64">
      <c r="A17" s="44" t="s">
        <v>432</v>
      </c>
      <c r="B17" s="45">
        <v>2594</v>
      </c>
      <c r="C17" s="44" t="s">
        <v>433</v>
      </c>
      <c r="D17" s="45">
        <v>5345</v>
      </c>
      <c r="E17" s="44" t="s">
        <v>434</v>
      </c>
      <c r="F17" s="45">
        <v>0</v>
      </c>
      <c r="G17" s="44" t="s">
        <v>435</v>
      </c>
      <c r="H17" s="45">
        <v>0</v>
      </c>
      <c r="I17" s="44" t="s">
        <v>107</v>
      </c>
      <c r="J17" s="45">
        <v>0</v>
      </c>
      <c r="K17" s="44" t="s">
        <v>436</v>
      </c>
      <c r="L17" s="45">
        <v>0</v>
      </c>
      <c r="M17" s="44" t="s">
        <v>437</v>
      </c>
      <c r="N17" s="45">
        <v>0</v>
      </c>
      <c r="O17" s="44" t="s">
        <v>438</v>
      </c>
      <c r="P17" s="45">
        <v>74858</v>
      </c>
      <c r="Q17" s="44" t="s">
        <v>439</v>
      </c>
      <c r="R17" s="45">
        <v>45</v>
      </c>
      <c r="S17" s="44" t="s">
        <v>440</v>
      </c>
      <c r="T17" s="45">
        <v>0</v>
      </c>
      <c r="U17" s="44" t="s">
        <v>441</v>
      </c>
      <c r="V17" s="45">
        <v>1833</v>
      </c>
      <c r="W17" s="44" t="s">
        <v>442</v>
      </c>
      <c r="X17" s="45">
        <v>0</v>
      </c>
      <c r="Y17" s="44" t="s">
        <v>443</v>
      </c>
      <c r="Z17" s="45">
        <v>285</v>
      </c>
      <c r="AA17" s="44" t="s">
        <v>444</v>
      </c>
      <c r="AB17" s="45">
        <v>98780</v>
      </c>
      <c r="AC17" s="44" t="s">
        <v>445</v>
      </c>
      <c r="AD17" s="45">
        <v>512</v>
      </c>
      <c r="AE17" s="44" t="s">
        <v>446</v>
      </c>
      <c r="AF17" s="45">
        <v>161</v>
      </c>
      <c r="AG17" s="44" t="s">
        <v>447</v>
      </c>
      <c r="AH17" s="45">
        <v>3644</v>
      </c>
      <c r="AI17" s="44" t="s">
        <v>448</v>
      </c>
      <c r="AJ17" s="45">
        <v>0</v>
      </c>
      <c r="AK17" s="44" t="s">
        <v>449</v>
      </c>
      <c r="AL17" s="45">
        <v>0</v>
      </c>
      <c r="AM17" s="44" t="s">
        <v>450</v>
      </c>
      <c r="AN17" s="45">
        <v>206</v>
      </c>
      <c r="AO17" s="44" t="s">
        <v>113</v>
      </c>
      <c r="AP17" s="45">
        <v>1602</v>
      </c>
      <c r="AQ17" s="44" t="s">
        <v>451</v>
      </c>
      <c r="AR17" s="45">
        <v>0</v>
      </c>
      <c r="AS17" s="44" t="s">
        <v>452</v>
      </c>
      <c r="AT17" s="45">
        <v>0</v>
      </c>
      <c r="AU17" s="44" t="s">
        <v>453</v>
      </c>
      <c r="AV17" s="45">
        <v>0</v>
      </c>
      <c r="AW17" s="44" t="s">
        <v>454</v>
      </c>
      <c r="AX17" s="45">
        <v>0</v>
      </c>
      <c r="AY17" s="44" t="s">
        <v>455</v>
      </c>
      <c r="AZ17" s="45">
        <v>0</v>
      </c>
      <c r="BA17" s="44" t="s">
        <v>113</v>
      </c>
      <c r="BB17" s="45">
        <v>0</v>
      </c>
      <c r="BC17" s="44" t="s">
        <v>456</v>
      </c>
      <c r="BD17" s="45">
        <v>0</v>
      </c>
      <c r="BE17" s="44" t="s">
        <v>457</v>
      </c>
      <c r="BF17" s="45">
        <v>0</v>
      </c>
      <c r="BG17" s="44" t="s">
        <v>458</v>
      </c>
      <c r="BH17" s="45">
        <v>0</v>
      </c>
      <c r="BI17" s="44" t="s">
        <v>459</v>
      </c>
      <c r="BJ17" s="45">
        <v>3459</v>
      </c>
      <c r="BK17" s="44" t="s">
        <v>460</v>
      </c>
      <c r="BL17" s="45">
        <v>0</v>
      </c>
    </row>
    <row r="18" s="40" customFormat="1" ht="15" customHeight="1" spans="1:64">
      <c r="A18" s="44" t="s">
        <v>113</v>
      </c>
      <c r="B18" s="45">
        <v>2035</v>
      </c>
      <c r="C18" s="44" t="s">
        <v>113</v>
      </c>
      <c r="D18" s="45">
        <v>5041</v>
      </c>
      <c r="E18" s="44" t="s">
        <v>103</v>
      </c>
      <c r="F18" s="45">
        <v>0</v>
      </c>
      <c r="G18" s="44" t="s">
        <v>461</v>
      </c>
      <c r="H18" s="45">
        <v>0</v>
      </c>
      <c r="I18" s="44" t="s">
        <v>462</v>
      </c>
      <c r="J18" s="45">
        <v>735</v>
      </c>
      <c r="K18" s="44" t="s">
        <v>103</v>
      </c>
      <c r="L18" s="45">
        <v>0</v>
      </c>
      <c r="M18" s="44" t="s">
        <v>463</v>
      </c>
      <c r="N18" s="45">
        <v>0</v>
      </c>
      <c r="O18" s="44" t="s">
        <v>113</v>
      </c>
      <c r="P18" s="45">
        <v>53269</v>
      </c>
      <c r="Q18" s="44" t="s">
        <v>464</v>
      </c>
      <c r="R18" s="45">
        <v>19</v>
      </c>
      <c r="S18" s="44" t="s">
        <v>465</v>
      </c>
      <c r="T18" s="45">
        <v>1002</v>
      </c>
      <c r="U18" s="44" t="s">
        <v>466</v>
      </c>
      <c r="V18" s="45">
        <v>0</v>
      </c>
      <c r="W18" s="44" t="s">
        <v>467</v>
      </c>
      <c r="X18" s="45">
        <v>0</v>
      </c>
      <c r="Y18" s="44" t="s">
        <v>468</v>
      </c>
      <c r="Z18" s="45">
        <v>5618</v>
      </c>
      <c r="AA18" s="44" t="s">
        <v>469</v>
      </c>
      <c r="AB18" s="45">
        <v>5452</v>
      </c>
      <c r="AC18" s="44" t="s">
        <v>470</v>
      </c>
      <c r="AD18" s="45">
        <v>0</v>
      </c>
      <c r="AE18" s="44" t="s">
        <v>471</v>
      </c>
      <c r="AF18" s="45">
        <v>384</v>
      </c>
      <c r="AG18" s="44" t="s">
        <v>472</v>
      </c>
      <c r="AH18" s="45">
        <v>1362</v>
      </c>
      <c r="AI18" s="44" t="s">
        <v>473</v>
      </c>
      <c r="AJ18" s="45">
        <v>5000</v>
      </c>
      <c r="AK18" s="44" t="s">
        <v>474</v>
      </c>
      <c r="AL18" s="45">
        <v>0</v>
      </c>
      <c r="AM18" s="44" t="s">
        <v>113</v>
      </c>
      <c r="AN18" s="45">
        <v>171</v>
      </c>
      <c r="AO18" s="44" t="s">
        <v>139</v>
      </c>
      <c r="AP18" s="45">
        <v>0</v>
      </c>
      <c r="AQ18" s="44" t="s">
        <v>475</v>
      </c>
      <c r="AR18" s="45">
        <v>0</v>
      </c>
      <c r="AS18" s="44" t="s">
        <v>476</v>
      </c>
      <c r="AT18" s="45">
        <v>0</v>
      </c>
      <c r="AU18" s="44" t="s">
        <v>477</v>
      </c>
      <c r="AV18" s="45">
        <v>0</v>
      </c>
      <c r="AW18" s="44" t="s">
        <v>478</v>
      </c>
      <c r="AX18" s="45">
        <v>64</v>
      </c>
      <c r="AY18" s="44" t="s">
        <v>479</v>
      </c>
      <c r="AZ18" s="45">
        <v>0</v>
      </c>
      <c r="BA18" s="44" t="s">
        <v>139</v>
      </c>
      <c r="BB18" s="45">
        <v>0</v>
      </c>
      <c r="BC18" s="44" t="s">
        <v>480</v>
      </c>
      <c r="BD18" s="45">
        <v>0</v>
      </c>
      <c r="BE18" s="44" t="s">
        <v>481</v>
      </c>
      <c r="BF18" s="45">
        <v>0</v>
      </c>
      <c r="BG18" s="44" t="s">
        <v>103</v>
      </c>
      <c r="BH18" s="45">
        <v>0</v>
      </c>
      <c r="BI18" s="44" t="s">
        <v>113</v>
      </c>
      <c r="BJ18" s="45">
        <v>1668</v>
      </c>
      <c r="BK18" s="44" t="s">
        <v>482</v>
      </c>
      <c r="BL18" s="45">
        <v>0</v>
      </c>
    </row>
    <row r="19" s="40" customFormat="1" ht="15" customHeight="1" spans="1:64">
      <c r="A19" s="44" t="s">
        <v>139</v>
      </c>
      <c r="B19" s="45">
        <v>25</v>
      </c>
      <c r="C19" s="44" t="s">
        <v>139</v>
      </c>
      <c r="D19" s="45">
        <v>168</v>
      </c>
      <c r="E19" s="44" t="s">
        <v>483</v>
      </c>
      <c r="F19" s="45">
        <v>0</v>
      </c>
      <c r="G19" s="44" t="s">
        <v>103</v>
      </c>
      <c r="H19" s="45">
        <v>0</v>
      </c>
      <c r="I19" s="44" t="s">
        <v>103</v>
      </c>
      <c r="J19" s="45">
        <v>60</v>
      </c>
      <c r="K19" s="44" t="s">
        <v>484</v>
      </c>
      <c r="L19" s="45">
        <v>0</v>
      </c>
      <c r="M19" s="44" t="s">
        <v>485</v>
      </c>
      <c r="N19" s="45">
        <v>0</v>
      </c>
      <c r="O19" s="44" t="s">
        <v>139</v>
      </c>
      <c r="P19" s="45">
        <v>10885</v>
      </c>
      <c r="Q19" s="44" t="s">
        <v>486</v>
      </c>
      <c r="R19" s="45">
        <v>0</v>
      </c>
      <c r="S19" s="44" t="s">
        <v>487</v>
      </c>
      <c r="T19" s="45">
        <v>1002</v>
      </c>
      <c r="U19" s="44" t="s">
        <v>488</v>
      </c>
      <c r="V19" s="45">
        <v>1833</v>
      </c>
      <c r="W19" s="44" t="s">
        <v>489</v>
      </c>
      <c r="X19" s="45">
        <v>24</v>
      </c>
      <c r="Y19" s="44" t="s">
        <v>490</v>
      </c>
      <c r="Z19" s="45">
        <v>1946</v>
      </c>
      <c r="AA19" s="44" t="s">
        <v>113</v>
      </c>
      <c r="AB19" s="45">
        <v>1632</v>
      </c>
      <c r="AC19" s="44" t="s">
        <v>491</v>
      </c>
      <c r="AD19" s="45">
        <v>0</v>
      </c>
      <c r="AE19" s="44" t="s">
        <v>492</v>
      </c>
      <c r="AF19" s="45">
        <v>7</v>
      </c>
      <c r="AG19" s="44" t="s">
        <v>493</v>
      </c>
      <c r="AH19" s="45">
        <v>0</v>
      </c>
      <c r="AI19" s="44" t="s">
        <v>494</v>
      </c>
      <c r="AJ19" s="45">
        <v>0</v>
      </c>
      <c r="AK19" s="44" t="s">
        <v>495</v>
      </c>
      <c r="AL19" s="45">
        <v>0</v>
      </c>
      <c r="AM19" s="44" t="s">
        <v>139</v>
      </c>
      <c r="AN19" s="45">
        <v>0</v>
      </c>
      <c r="AO19" s="44" t="s">
        <v>107</v>
      </c>
      <c r="AP19" s="45">
        <v>0</v>
      </c>
      <c r="AQ19" s="44" t="s">
        <v>496</v>
      </c>
      <c r="AR19" s="45">
        <v>0</v>
      </c>
      <c r="AS19" s="44" t="s">
        <v>497</v>
      </c>
      <c r="AT19" s="45">
        <v>0</v>
      </c>
      <c r="AU19" s="44" t="s">
        <v>498</v>
      </c>
      <c r="AV19" s="45">
        <v>0</v>
      </c>
      <c r="AW19" s="44" t="s">
        <v>499</v>
      </c>
      <c r="AX19" s="45">
        <v>24</v>
      </c>
      <c r="AY19" s="44" t="s">
        <v>500</v>
      </c>
      <c r="AZ19" s="45">
        <v>0</v>
      </c>
      <c r="BA19" s="44" t="s">
        <v>107</v>
      </c>
      <c r="BB19" s="45">
        <v>0</v>
      </c>
      <c r="BC19" s="44" t="s">
        <v>501</v>
      </c>
      <c r="BD19" s="45">
        <v>0</v>
      </c>
      <c r="BE19" s="44" t="s">
        <v>502</v>
      </c>
      <c r="BF19" s="45">
        <v>0</v>
      </c>
      <c r="BG19" s="44" t="s">
        <v>503</v>
      </c>
      <c r="BH19" s="45">
        <v>436</v>
      </c>
      <c r="BI19" s="44" t="s">
        <v>139</v>
      </c>
      <c r="BJ19" s="45">
        <v>82</v>
      </c>
      <c r="BK19" s="44" t="s">
        <v>504</v>
      </c>
      <c r="BL19" s="45">
        <v>0</v>
      </c>
    </row>
    <row r="20" s="40" customFormat="1" ht="15" customHeight="1" spans="1:64">
      <c r="A20" s="44" t="s">
        <v>107</v>
      </c>
      <c r="B20" s="45">
        <v>0</v>
      </c>
      <c r="C20" s="44" t="s">
        <v>107</v>
      </c>
      <c r="D20" s="45">
        <v>0</v>
      </c>
      <c r="E20" s="44" t="s">
        <v>505</v>
      </c>
      <c r="F20" s="45">
        <v>518</v>
      </c>
      <c r="G20" s="44" t="s">
        <v>506</v>
      </c>
      <c r="H20" s="45">
        <v>0</v>
      </c>
      <c r="I20" s="44" t="s">
        <v>507</v>
      </c>
      <c r="J20" s="45">
        <v>0</v>
      </c>
      <c r="K20" s="44" t="s">
        <v>508</v>
      </c>
      <c r="L20" s="45">
        <v>14547</v>
      </c>
      <c r="M20" s="44" t="s">
        <v>509</v>
      </c>
      <c r="N20" s="45">
        <v>0</v>
      </c>
      <c r="O20" s="44" t="s">
        <v>107</v>
      </c>
      <c r="P20" s="45">
        <v>0</v>
      </c>
      <c r="Q20" s="44" t="s">
        <v>510</v>
      </c>
      <c r="R20" s="45">
        <v>3</v>
      </c>
      <c r="S20" s="44" t="s">
        <v>511</v>
      </c>
      <c r="T20" s="45">
        <v>100329</v>
      </c>
      <c r="U20" s="44" t="s">
        <v>512</v>
      </c>
      <c r="V20" s="45">
        <v>0</v>
      </c>
      <c r="W20" s="44" t="s">
        <v>513</v>
      </c>
      <c r="X20" s="45">
        <v>0</v>
      </c>
      <c r="Y20" s="44" t="s">
        <v>113</v>
      </c>
      <c r="Z20" s="45">
        <v>0</v>
      </c>
      <c r="AA20" s="44" t="s">
        <v>139</v>
      </c>
      <c r="AB20" s="45">
        <v>59</v>
      </c>
      <c r="AC20" s="44" t="s">
        <v>514</v>
      </c>
      <c r="AD20" s="45">
        <v>126</v>
      </c>
      <c r="AE20" s="44" t="s">
        <v>515</v>
      </c>
      <c r="AF20" s="45">
        <v>377</v>
      </c>
      <c r="AG20" s="44" t="s">
        <v>516</v>
      </c>
      <c r="AH20" s="45">
        <v>0</v>
      </c>
      <c r="AI20" s="44" t="s">
        <v>517</v>
      </c>
      <c r="AJ20" s="45">
        <v>401</v>
      </c>
      <c r="AK20" s="44" t="s">
        <v>518</v>
      </c>
      <c r="AL20" s="45">
        <v>1278</v>
      </c>
      <c r="AM20" s="44" t="s">
        <v>107</v>
      </c>
      <c r="AN20" s="45">
        <v>0</v>
      </c>
      <c r="AO20" s="44" t="s">
        <v>103</v>
      </c>
      <c r="AP20" s="45">
        <v>3229</v>
      </c>
      <c r="AQ20" s="44" t="s">
        <v>519</v>
      </c>
      <c r="AR20" s="45">
        <v>18</v>
      </c>
      <c r="AS20" s="44" t="s">
        <v>520</v>
      </c>
      <c r="AT20" s="45">
        <v>0</v>
      </c>
      <c r="AU20" s="44" t="s">
        <v>521</v>
      </c>
      <c r="AV20" s="45">
        <v>1174</v>
      </c>
      <c r="AW20" s="44" t="s">
        <v>522</v>
      </c>
      <c r="AX20" s="45">
        <v>24</v>
      </c>
      <c r="AY20" s="44" t="s">
        <v>523</v>
      </c>
      <c r="AZ20" s="45">
        <v>0</v>
      </c>
      <c r="BA20" s="44" t="s">
        <v>524</v>
      </c>
      <c r="BB20" s="45">
        <v>0</v>
      </c>
      <c r="BC20" s="44" t="s">
        <v>525</v>
      </c>
      <c r="BD20" s="45">
        <v>0</v>
      </c>
      <c r="BE20" s="44" t="s">
        <v>526</v>
      </c>
      <c r="BF20" s="45">
        <v>0</v>
      </c>
      <c r="BG20" s="44" t="s">
        <v>527</v>
      </c>
      <c r="BH20" s="45">
        <v>0</v>
      </c>
      <c r="BI20" s="44" t="s">
        <v>107</v>
      </c>
      <c r="BJ20" s="45">
        <v>0</v>
      </c>
      <c r="BK20" s="44" t="s">
        <v>528</v>
      </c>
      <c r="BL20" s="45">
        <v>0</v>
      </c>
    </row>
    <row r="21" s="40" customFormat="1" ht="15" customHeight="1" spans="1:64">
      <c r="A21" s="44" t="s">
        <v>529</v>
      </c>
      <c r="B21" s="45">
        <v>169</v>
      </c>
      <c r="C21" s="44" t="s">
        <v>530</v>
      </c>
      <c r="D21" s="45">
        <v>0</v>
      </c>
      <c r="E21" s="44" t="s">
        <v>113</v>
      </c>
      <c r="F21" s="45">
        <v>0</v>
      </c>
      <c r="G21" s="44" t="s">
        <v>531</v>
      </c>
      <c r="H21" s="45">
        <v>39</v>
      </c>
      <c r="I21" s="44" t="s">
        <v>532</v>
      </c>
      <c r="J21" s="45">
        <v>3175</v>
      </c>
      <c r="K21" s="44" t="s">
        <v>113</v>
      </c>
      <c r="L21" s="45">
        <v>5974</v>
      </c>
      <c r="M21" s="44" t="s">
        <v>533</v>
      </c>
      <c r="N21" s="45">
        <v>0</v>
      </c>
      <c r="O21" s="44" t="s">
        <v>104</v>
      </c>
      <c r="P21" s="45">
        <v>973</v>
      </c>
      <c r="Q21" s="44" t="s">
        <v>534</v>
      </c>
      <c r="R21" s="45">
        <v>0</v>
      </c>
      <c r="S21" s="44" t="s">
        <v>535</v>
      </c>
      <c r="T21" s="45">
        <v>7628</v>
      </c>
      <c r="U21" s="44" t="s">
        <v>536</v>
      </c>
      <c r="V21" s="45">
        <v>0</v>
      </c>
      <c r="W21" s="44" t="s">
        <v>537</v>
      </c>
      <c r="X21" s="45">
        <v>24</v>
      </c>
      <c r="Y21" s="44" t="s">
        <v>139</v>
      </c>
      <c r="Z21" s="45">
        <v>0</v>
      </c>
      <c r="AA21" s="44" t="s">
        <v>107</v>
      </c>
      <c r="AB21" s="45">
        <v>0</v>
      </c>
      <c r="AC21" s="44" t="s">
        <v>538</v>
      </c>
      <c r="AD21" s="45">
        <v>0</v>
      </c>
      <c r="AE21" s="44" t="s">
        <v>539</v>
      </c>
      <c r="AF21" s="45">
        <v>0</v>
      </c>
      <c r="AG21" s="44" t="s">
        <v>540</v>
      </c>
      <c r="AH21" s="45">
        <v>392</v>
      </c>
      <c r="AI21" s="44" t="s">
        <v>541</v>
      </c>
      <c r="AJ21" s="45">
        <v>300</v>
      </c>
      <c r="AK21" s="44" t="s">
        <v>542</v>
      </c>
      <c r="AL21" s="45">
        <v>1148</v>
      </c>
      <c r="AM21" s="44" t="s">
        <v>543</v>
      </c>
      <c r="AN21" s="45">
        <v>0</v>
      </c>
      <c r="AO21" s="44" t="s">
        <v>544</v>
      </c>
      <c r="AP21" s="45">
        <v>0</v>
      </c>
      <c r="AQ21" s="44" t="s">
        <v>545</v>
      </c>
      <c r="AR21" s="45">
        <v>0</v>
      </c>
      <c r="AS21" s="44" t="s">
        <v>546</v>
      </c>
      <c r="AT21" s="45">
        <v>0</v>
      </c>
      <c r="AU21" s="44" t="s">
        <v>547</v>
      </c>
      <c r="AV21" s="45">
        <v>0</v>
      </c>
      <c r="AW21" s="44" t="s">
        <v>548</v>
      </c>
      <c r="AX21" s="45">
        <v>0</v>
      </c>
      <c r="AY21" s="44" t="s">
        <v>549</v>
      </c>
      <c r="AZ21" s="45">
        <v>14876</v>
      </c>
      <c r="BA21" s="44" t="s">
        <v>550</v>
      </c>
      <c r="BB21" s="45">
        <v>2890</v>
      </c>
      <c r="BC21" s="44" t="s">
        <v>551</v>
      </c>
      <c r="BD21" s="45">
        <v>0</v>
      </c>
      <c r="BE21" s="44" t="s">
        <v>552</v>
      </c>
      <c r="BF21" s="45">
        <v>0</v>
      </c>
      <c r="BG21" s="44" t="s">
        <v>113</v>
      </c>
      <c r="BH21" s="45">
        <v>0</v>
      </c>
      <c r="BI21" s="44" t="s">
        <v>553</v>
      </c>
      <c r="BJ21" s="45">
        <v>0</v>
      </c>
      <c r="BK21" s="44" t="s">
        <v>554</v>
      </c>
      <c r="BL21" s="45">
        <v>0</v>
      </c>
    </row>
    <row r="22" s="40" customFormat="1" ht="15" customHeight="1" spans="1:64">
      <c r="A22" s="44" t="s">
        <v>555</v>
      </c>
      <c r="B22" s="45">
        <v>212</v>
      </c>
      <c r="C22" s="44" t="s">
        <v>556</v>
      </c>
      <c r="D22" s="45">
        <v>0</v>
      </c>
      <c r="E22" s="44" t="s">
        <v>139</v>
      </c>
      <c r="F22" s="45">
        <v>0</v>
      </c>
      <c r="G22" s="44" t="s">
        <v>113</v>
      </c>
      <c r="H22" s="45">
        <v>0</v>
      </c>
      <c r="I22" s="44" t="s">
        <v>113</v>
      </c>
      <c r="J22" s="45">
        <v>1850</v>
      </c>
      <c r="K22" s="44" t="s">
        <v>139</v>
      </c>
      <c r="L22" s="45">
        <v>503</v>
      </c>
      <c r="M22" s="44" t="s">
        <v>557</v>
      </c>
      <c r="N22" s="45">
        <v>0</v>
      </c>
      <c r="O22" s="44" t="s">
        <v>558</v>
      </c>
      <c r="P22" s="45">
        <v>7239</v>
      </c>
      <c r="Q22" s="44" t="s">
        <v>559</v>
      </c>
      <c r="R22" s="45">
        <v>140</v>
      </c>
      <c r="S22" s="44" t="s">
        <v>113</v>
      </c>
      <c r="T22" s="45">
        <v>1095</v>
      </c>
      <c r="U22" s="44" t="s">
        <v>560</v>
      </c>
      <c r="V22" s="45">
        <v>0</v>
      </c>
      <c r="W22" s="44" t="s">
        <v>561</v>
      </c>
      <c r="X22" s="45">
        <v>0</v>
      </c>
      <c r="Y22" s="44" t="s">
        <v>107</v>
      </c>
      <c r="Z22" s="45">
        <v>0</v>
      </c>
      <c r="AA22" s="44" t="s">
        <v>562</v>
      </c>
      <c r="AB22" s="45">
        <v>1017</v>
      </c>
      <c r="AC22" s="44" t="s">
        <v>563</v>
      </c>
      <c r="AD22" s="45">
        <v>0</v>
      </c>
      <c r="AE22" s="44" t="s">
        <v>564</v>
      </c>
      <c r="AF22" s="45">
        <v>0</v>
      </c>
      <c r="AG22" s="44" t="s">
        <v>565</v>
      </c>
      <c r="AH22" s="45">
        <v>311</v>
      </c>
      <c r="AI22" s="44" t="s">
        <v>566</v>
      </c>
      <c r="AJ22" s="45">
        <v>100</v>
      </c>
      <c r="AK22" s="44" t="s">
        <v>567</v>
      </c>
      <c r="AL22" s="45">
        <v>1148</v>
      </c>
      <c r="AM22" s="44" t="s">
        <v>568</v>
      </c>
      <c r="AN22" s="45">
        <v>0</v>
      </c>
      <c r="AO22" s="44" t="s">
        <v>569</v>
      </c>
      <c r="AP22" s="45">
        <v>214</v>
      </c>
      <c r="AQ22" s="44" t="s">
        <v>570</v>
      </c>
      <c r="AR22" s="45">
        <v>0</v>
      </c>
      <c r="AS22" s="44" t="s">
        <v>571</v>
      </c>
      <c r="AT22" s="45">
        <v>0</v>
      </c>
      <c r="AU22" s="44" t="s">
        <v>572</v>
      </c>
      <c r="AV22" s="45">
        <v>0</v>
      </c>
      <c r="AW22" s="44" t="s">
        <v>573</v>
      </c>
      <c r="AX22" s="45">
        <v>45154</v>
      </c>
      <c r="AY22" s="44" t="s">
        <v>574</v>
      </c>
      <c r="AZ22" s="45">
        <v>0</v>
      </c>
      <c r="BA22" s="44" t="s">
        <v>575</v>
      </c>
      <c r="BB22" s="45">
        <v>10716</v>
      </c>
      <c r="BC22" s="44" t="s">
        <v>576</v>
      </c>
      <c r="BD22" s="45">
        <v>121</v>
      </c>
      <c r="BE22" s="44" t="s">
        <v>577</v>
      </c>
      <c r="BF22" s="45">
        <v>0</v>
      </c>
      <c r="BG22" s="44" t="s">
        <v>139</v>
      </c>
      <c r="BH22" s="45">
        <v>0</v>
      </c>
      <c r="BI22" s="44" t="s">
        <v>578</v>
      </c>
      <c r="BJ22" s="45">
        <v>0</v>
      </c>
      <c r="BK22" s="44" t="s">
        <v>579</v>
      </c>
      <c r="BL22" s="45">
        <v>0</v>
      </c>
    </row>
    <row r="23" s="40" customFormat="1" ht="15" customHeight="1" spans="1:64">
      <c r="A23" s="44" t="s">
        <v>106</v>
      </c>
      <c r="B23" s="45">
        <v>49</v>
      </c>
      <c r="C23" s="44" t="s">
        <v>580</v>
      </c>
      <c r="D23" s="45">
        <v>0</v>
      </c>
      <c r="E23" s="44" t="s">
        <v>107</v>
      </c>
      <c r="F23" s="45">
        <v>0</v>
      </c>
      <c r="G23" s="44" t="s">
        <v>139</v>
      </c>
      <c r="H23" s="45">
        <v>19</v>
      </c>
      <c r="I23" s="44" t="s">
        <v>139</v>
      </c>
      <c r="J23" s="45">
        <v>0</v>
      </c>
      <c r="K23" s="44" t="s">
        <v>107</v>
      </c>
      <c r="L23" s="45">
        <v>0</v>
      </c>
      <c r="M23" s="44" t="s">
        <v>581</v>
      </c>
      <c r="N23" s="45">
        <v>0</v>
      </c>
      <c r="O23" s="44" t="s">
        <v>582</v>
      </c>
      <c r="P23" s="45">
        <v>743</v>
      </c>
      <c r="Q23" s="44" t="s">
        <v>104</v>
      </c>
      <c r="R23" s="45">
        <v>0</v>
      </c>
      <c r="S23" s="44" t="s">
        <v>139</v>
      </c>
      <c r="T23" s="45">
        <v>6490</v>
      </c>
      <c r="U23" s="44" t="s">
        <v>583</v>
      </c>
      <c r="V23" s="45">
        <v>3690</v>
      </c>
      <c r="W23" s="44" t="s">
        <v>584</v>
      </c>
      <c r="X23" s="45">
        <v>0</v>
      </c>
      <c r="Y23" s="44" t="s">
        <v>585</v>
      </c>
      <c r="Z23" s="45">
        <v>489</v>
      </c>
      <c r="AA23" s="44" t="s">
        <v>586</v>
      </c>
      <c r="AB23" s="45">
        <v>328</v>
      </c>
      <c r="AC23" s="44" t="s">
        <v>587</v>
      </c>
      <c r="AD23" s="45">
        <v>0</v>
      </c>
      <c r="AE23" s="44" t="s">
        <v>588</v>
      </c>
      <c r="AF23" s="45">
        <v>0</v>
      </c>
      <c r="AG23" s="44" t="s">
        <v>589</v>
      </c>
      <c r="AH23" s="45">
        <v>500</v>
      </c>
      <c r="AI23" s="44" t="s">
        <v>590</v>
      </c>
      <c r="AJ23" s="45">
        <v>1</v>
      </c>
      <c r="AK23" s="44" t="s">
        <v>591</v>
      </c>
      <c r="AL23" s="45">
        <v>0</v>
      </c>
      <c r="AM23" s="44" t="s">
        <v>592</v>
      </c>
      <c r="AN23" s="45">
        <v>0</v>
      </c>
      <c r="AO23" s="44" t="s">
        <v>593</v>
      </c>
      <c r="AP23" s="45">
        <v>36</v>
      </c>
      <c r="AQ23" s="44" t="s">
        <v>594</v>
      </c>
      <c r="AR23" s="45">
        <v>0</v>
      </c>
      <c r="AS23" s="44" t="s">
        <v>595</v>
      </c>
      <c r="AT23" s="45">
        <v>0</v>
      </c>
      <c r="AU23" s="44" t="s">
        <v>596</v>
      </c>
      <c r="AV23" s="45">
        <v>4286</v>
      </c>
      <c r="AW23" s="44" t="s">
        <v>597</v>
      </c>
      <c r="AX23" s="45">
        <v>0</v>
      </c>
      <c r="AY23" s="44" t="s">
        <v>294</v>
      </c>
      <c r="AZ23" s="45">
        <v>0</v>
      </c>
      <c r="BA23" s="44" t="s">
        <v>598</v>
      </c>
      <c r="BB23" s="45">
        <v>0</v>
      </c>
      <c r="BC23" s="44" t="s">
        <v>599</v>
      </c>
      <c r="BD23" s="45">
        <v>11027</v>
      </c>
      <c r="BE23" s="44" t="s">
        <v>600</v>
      </c>
      <c r="BF23" s="45">
        <v>0</v>
      </c>
      <c r="BG23" s="44" t="s">
        <v>107</v>
      </c>
      <c r="BH23" s="45">
        <v>0</v>
      </c>
      <c r="BI23" s="44" t="s">
        <v>601</v>
      </c>
      <c r="BJ23" s="45">
        <v>269</v>
      </c>
      <c r="BK23" s="44" t="s">
        <v>602</v>
      </c>
      <c r="BL23" s="45">
        <v>0</v>
      </c>
    </row>
    <row r="24" s="40" customFormat="1" ht="15" customHeight="1" spans="1:64">
      <c r="A24" s="44" t="s">
        <v>103</v>
      </c>
      <c r="B24" s="45">
        <v>0</v>
      </c>
      <c r="C24" s="44" t="s">
        <v>104</v>
      </c>
      <c r="D24" s="45">
        <v>0</v>
      </c>
      <c r="E24" s="44" t="s">
        <v>603</v>
      </c>
      <c r="F24" s="45">
        <v>0</v>
      </c>
      <c r="G24" s="44" t="s">
        <v>107</v>
      </c>
      <c r="H24" s="45">
        <v>0</v>
      </c>
      <c r="I24" s="44" t="s">
        <v>107</v>
      </c>
      <c r="J24" s="45">
        <v>0</v>
      </c>
      <c r="K24" s="44" t="s">
        <v>604</v>
      </c>
      <c r="L24" s="45">
        <v>0</v>
      </c>
      <c r="M24" s="44" t="s">
        <v>605</v>
      </c>
      <c r="N24" s="45">
        <v>0</v>
      </c>
      <c r="O24" s="44" t="s">
        <v>606</v>
      </c>
      <c r="P24" s="45">
        <v>0</v>
      </c>
      <c r="Q24" s="44" t="s">
        <v>103</v>
      </c>
      <c r="R24" s="45">
        <v>0</v>
      </c>
      <c r="S24" s="44" t="s">
        <v>107</v>
      </c>
      <c r="T24" s="45">
        <v>0</v>
      </c>
      <c r="U24" s="44" t="s">
        <v>607</v>
      </c>
      <c r="V24" s="45">
        <v>0</v>
      </c>
      <c r="W24" s="44" t="s">
        <v>608</v>
      </c>
      <c r="X24" s="45">
        <v>833</v>
      </c>
      <c r="Y24" s="44" t="s">
        <v>609</v>
      </c>
      <c r="Z24" s="45">
        <v>1117</v>
      </c>
      <c r="AA24" s="44" t="s">
        <v>610</v>
      </c>
      <c r="AB24" s="45">
        <v>729</v>
      </c>
      <c r="AC24" s="44" t="s">
        <v>611</v>
      </c>
      <c r="AD24" s="45">
        <v>0</v>
      </c>
      <c r="AE24" s="44" t="s">
        <v>612</v>
      </c>
      <c r="AF24" s="45">
        <v>0</v>
      </c>
      <c r="AG24" s="44" t="s">
        <v>613</v>
      </c>
      <c r="AH24" s="45">
        <v>0</v>
      </c>
      <c r="AI24" s="44" t="s">
        <v>614</v>
      </c>
      <c r="AJ24" s="45">
        <v>87</v>
      </c>
      <c r="AK24" s="44" t="s">
        <v>615</v>
      </c>
      <c r="AL24" s="45">
        <v>0</v>
      </c>
      <c r="AM24" s="44" t="s">
        <v>616</v>
      </c>
      <c r="AN24" s="45">
        <v>22</v>
      </c>
      <c r="AO24" s="44" t="s">
        <v>617</v>
      </c>
      <c r="AP24" s="45">
        <v>10</v>
      </c>
      <c r="AQ24" s="44" t="s">
        <v>618</v>
      </c>
      <c r="AR24" s="45">
        <v>2</v>
      </c>
      <c r="AS24" s="44" t="s">
        <v>619</v>
      </c>
      <c r="AT24" s="45">
        <v>0</v>
      </c>
      <c r="AU24" s="44" t="s">
        <v>620</v>
      </c>
      <c r="AV24" s="45">
        <v>397</v>
      </c>
      <c r="AW24" s="44" t="s">
        <v>113</v>
      </c>
      <c r="AX24" s="45">
        <v>0</v>
      </c>
      <c r="AY24" s="44" t="s">
        <v>621</v>
      </c>
      <c r="AZ24" s="45">
        <v>0</v>
      </c>
      <c r="BA24" s="44" t="s">
        <v>622</v>
      </c>
      <c r="BB24" s="45">
        <v>10716</v>
      </c>
      <c r="BC24" s="44" t="s">
        <v>623</v>
      </c>
      <c r="BD24" s="45">
        <v>9646</v>
      </c>
      <c r="BE24" s="44" t="s">
        <v>624</v>
      </c>
      <c r="BF24" s="45">
        <v>0</v>
      </c>
      <c r="BG24" s="44" t="s">
        <v>625</v>
      </c>
      <c r="BH24" s="45">
        <v>0</v>
      </c>
      <c r="BI24" s="44" t="s">
        <v>626</v>
      </c>
      <c r="BJ24" s="45">
        <v>0</v>
      </c>
      <c r="BK24" s="44" t="s">
        <v>627</v>
      </c>
      <c r="BL24" s="45">
        <v>0</v>
      </c>
    </row>
    <row r="25" s="40" customFormat="1" ht="15" customHeight="1" spans="1:64">
      <c r="A25" s="44" t="s">
        <v>628</v>
      </c>
      <c r="B25" s="45">
        <v>104</v>
      </c>
      <c r="C25" s="44" t="s">
        <v>629</v>
      </c>
      <c r="D25" s="45">
        <v>0</v>
      </c>
      <c r="E25" s="44" t="s">
        <v>630</v>
      </c>
      <c r="F25" s="45">
        <v>0</v>
      </c>
      <c r="G25" s="44" t="s">
        <v>631</v>
      </c>
      <c r="H25" s="45">
        <v>20</v>
      </c>
      <c r="I25" s="44" t="s">
        <v>632</v>
      </c>
      <c r="J25" s="45">
        <v>247</v>
      </c>
      <c r="K25" s="44" t="s">
        <v>633</v>
      </c>
      <c r="L25" s="45">
        <v>9</v>
      </c>
      <c r="M25" s="44" t="s">
        <v>634</v>
      </c>
      <c r="N25" s="45">
        <v>0</v>
      </c>
      <c r="O25" s="44" t="s">
        <v>635</v>
      </c>
      <c r="P25" s="45">
        <v>0</v>
      </c>
      <c r="Q25" s="44" t="s">
        <v>636</v>
      </c>
      <c r="R25" s="45">
        <v>56</v>
      </c>
      <c r="S25" s="44" t="s">
        <v>637</v>
      </c>
      <c r="T25" s="45">
        <v>43</v>
      </c>
      <c r="U25" s="44" t="s">
        <v>638</v>
      </c>
      <c r="V25" s="45">
        <v>0</v>
      </c>
      <c r="W25" s="44" t="s">
        <v>138</v>
      </c>
      <c r="X25" s="45">
        <v>497</v>
      </c>
      <c r="Y25" s="44" t="s">
        <v>639</v>
      </c>
      <c r="Z25" s="45">
        <v>340</v>
      </c>
      <c r="AA25" s="44" t="s">
        <v>640</v>
      </c>
      <c r="AB25" s="45">
        <v>1140</v>
      </c>
      <c r="AC25" s="44" t="s">
        <v>641</v>
      </c>
      <c r="AD25" s="45">
        <v>0</v>
      </c>
      <c r="AE25" s="44" t="s">
        <v>642</v>
      </c>
      <c r="AF25" s="45">
        <v>0</v>
      </c>
      <c r="AG25" s="44" t="s">
        <v>643</v>
      </c>
      <c r="AH25" s="45">
        <v>0</v>
      </c>
      <c r="AI25" s="44" t="s">
        <v>644</v>
      </c>
      <c r="AJ25" s="45">
        <v>87</v>
      </c>
      <c r="AK25" s="44" t="s">
        <v>645</v>
      </c>
      <c r="AL25" s="45">
        <v>0</v>
      </c>
      <c r="AM25" s="44" t="s">
        <v>646</v>
      </c>
      <c r="AN25" s="45">
        <v>0</v>
      </c>
      <c r="AO25" s="44" t="s">
        <v>647</v>
      </c>
      <c r="AP25" s="45">
        <v>27</v>
      </c>
      <c r="AQ25" s="44" t="s">
        <v>648</v>
      </c>
      <c r="AR25" s="45">
        <v>22879</v>
      </c>
      <c r="AS25" s="44" t="s">
        <v>649</v>
      </c>
      <c r="AT25" s="45">
        <v>0</v>
      </c>
      <c r="AU25" s="44" t="s">
        <v>113</v>
      </c>
      <c r="AV25" s="45">
        <v>317</v>
      </c>
      <c r="AW25" s="44" t="s">
        <v>139</v>
      </c>
      <c r="AX25" s="45">
        <v>0</v>
      </c>
      <c r="AY25" s="44" t="s">
        <v>650</v>
      </c>
      <c r="AZ25" s="45">
        <v>200</v>
      </c>
      <c r="BA25" s="44" t="s">
        <v>651</v>
      </c>
      <c r="BB25" s="45">
        <v>3928</v>
      </c>
      <c r="BC25" s="44" t="s">
        <v>113</v>
      </c>
      <c r="BD25" s="45">
        <v>4455</v>
      </c>
      <c r="BE25" s="44" t="s">
        <v>652</v>
      </c>
      <c r="BF25" s="45">
        <v>0</v>
      </c>
      <c r="BG25" s="44" t="s">
        <v>653</v>
      </c>
      <c r="BH25" s="45">
        <v>0</v>
      </c>
      <c r="BI25" s="44" t="s">
        <v>654</v>
      </c>
      <c r="BJ25" s="45">
        <v>0</v>
      </c>
      <c r="BK25" s="44" t="s">
        <v>655</v>
      </c>
      <c r="BL25" s="45">
        <v>0</v>
      </c>
    </row>
    <row r="26" s="40" customFormat="1" ht="15" customHeight="1" spans="1:64">
      <c r="A26" s="44" t="s">
        <v>656</v>
      </c>
      <c r="B26" s="45">
        <v>43954</v>
      </c>
      <c r="C26" s="44" t="s">
        <v>103</v>
      </c>
      <c r="D26" s="45">
        <v>0</v>
      </c>
      <c r="E26" s="44" t="s">
        <v>657</v>
      </c>
      <c r="F26" s="45">
        <v>0</v>
      </c>
      <c r="G26" s="44" t="s">
        <v>103</v>
      </c>
      <c r="H26" s="45">
        <v>0</v>
      </c>
      <c r="I26" s="44" t="s">
        <v>103</v>
      </c>
      <c r="J26" s="45">
        <v>0</v>
      </c>
      <c r="K26" s="44" t="s">
        <v>104</v>
      </c>
      <c r="L26" s="45">
        <v>15</v>
      </c>
      <c r="M26" s="44" t="s">
        <v>658</v>
      </c>
      <c r="N26" s="45">
        <v>0</v>
      </c>
      <c r="O26" s="44" t="s">
        <v>103</v>
      </c>
      <c r="P26" s="45">
        <v>0</v>
      </c>
      <c r="Q26" s="44" t="s">
        <v>659</v>
      </c>
      <c r="R26" s="45">
        <v>0</v>
      </c>
      <c r="S26" s="44" t="s">
        <v>660</v>
      </c>
      <c r="T26" s="45">
        <v>62437</v>
      </c>
      <c r="U26" s="44" t="s">
        <v>661</v>
      </c>
      <c r="V26" s="45">
        <v>0</v>
      </c>
      <c r="W26" s="44" t="s">
        <v>662</v>
      </c>
      <c r="X26" s="45">
        <v>253</v>
      </c>
      <c r="Y26" s="44" t="s">
        <v>663</v>
      </c>
      <c r="Z26" s="45">
        <v>0</v>
      </c>
      <c r="AA26" s="44" t="s">
        <v>104</v>
      </c>
      <c r="AB26" s="45">
        <v>38</v>
      </c>
      <c r="AC26" s="44" t="s">
        <v>664</v>
      </c>
      <c r="AD26" s="45">
        <v>0</v>
      </c>
      <c r="AE26" s="44" t="s">
        <v>665</v>
      </c>
      <c r="AF26" s="45">
        <v>0</v>
      </c>
      <c r="AG26" s="44" t="s">
        <v>666</v>
      </c>
      <c r="AH26" s="45">
        <v>132</v>
      </c>
      <c r="AI26" s="44" t="s">
        <v>667</v>
      </c>
      <c r="AJ26" s="45">
        <v>0</v>
      </c>
      <c r="AK26" s="44" t="s">
        <v>668</v>
      </c>
      <c r="AL26" s="45">
        <v>0</v>
      </c>
      <c r="AM26" s="44" t="s">
        <v>669</v>
      </c>
      <c r="AN26" s="45">
        <v>0</v>
      </c>
      <c r="AO26" s="44" t="s">
        <v>670</v>
      </c>
      <c r="AP26" s="45">
        <v>42</v>
      </c>
      <c r="AQ26" s="44" t="s">
        <v>113</v>
      </c>
      <c r="AR26" s="45">
        <v>903</v>
      </c>
      <c r="AS26" s="44" t="s">
        <v>671</v>
      </c>
      <c r="AT26" s="45">
        <v>0</v>
      </c>
      <c r="AU26" s="44" t="s">
        <v>139</v>
      </c>
      <c r="AV26" s="45">
        <v>0</v>
      </c>
      <c r="AW26" s="44" t="s">
        <v>107</v>
      </c>
      <c r="AX26" s="45">
        <v>0</v>
      </c>
      <c r="AY26" s="44" t="s">
        <v>672</v>
      </c>
      <c r="AZ26" s="45">
        <v>870</v>
      </c>
      <c r="BA26" s="44" t="s">
        <v>673</v>
      </c>
      <c r="BB26" s="45">
        <v>1345</v>
      </c>
      <c r="BC26" s="44" t="s">
        <v>139</v>
      </c>
      <c r="BD26" s="45">
        <v>12</v>
      </c>
      <c r="BE26" s="44" t="s">
        <v>674</v>
      </c>
      <c r="BF26" s="45">
        <v>25173</v>
      </c>
      <c r="BG26" s="44" t="s">
        <v>675</v>
      </c>
      <c r="BH26" s="45">
        <v>0</v>
      </c>
      <c r="BI26" s="44" t="s">
        <v>676</v>
      </c>
      <c r="BJ26" s="45">
        <v>45</v>
      </c>
      <c r="BK26" s="44" t="s">
        <v>677</v>
      </c>
      <c r="BL26" s="45">
        <v>0</v>
      </c>
    </row>
    <row r="27" s="40" customFormat="1" ht="15" customHeight="1" spans="1:64">
      <c r="A27" s="44" t="s">
        <v>113</v>
      </c>
      <c r="B27" s="45">
        <v>14477</v>
      </c>
      <c r="C27" s="44" t="s">
        <v>678</v>
      </c>
      <c r="D27" s="45">
        <v>136</v>
      </c>
      <c r="E27" s="44" t="s">
        <v>679</v>
      </c>
      <c r="F27" s="45">
        <v>43</v>
      </c>
      <c r="G27" s="44" t="s">
        <v>680</v>
      </c>
      <c r="H27" s="45">
        <v>0</v>
      </c>
      <c r="I27" s="44" t="s">
        <v>681</v>
      </c>
      <c r="J27" s="45">
        <v>1078</v>
      </c>
      <c r="K27" s="44" t="s">
        <v>682</v>
      </c>
      <c r="L27" s="45">
        <v>439</v>
      </c>
      <c r="M27" s="44" t="s">
        <v>683</v>
      </c>
      <c r="N27" s="45">
        <v>0</v>
      </c>
      <c r="O27" s="44" t="s">
        <v>684</v>
      </c>
      <c r="P27" s="45">
        <v>1749</v>
      </c>
      <c r="Q27" s="44" t="s">
        <v>113</v>
      </c>
      <c r="R27" s="45">
        <v>0</v>
      </c>
      <c r="S27" s="44" t="s">
        <v>685</v>
      </c>
      <c r="T27" s="45">
        <v>7248</v>
      </c>
      <c r="U27" s="44" t="s">
        <v>686</v>
      </c>
      <c r="V27" s="45">
        <v>0</v>
      </c>
      <c r="W27" s="44" t="s">
        <v>687</v>
      </c>
      <c r="X27" s="45">
        <v>0</v>
      </c>
      <c r="Y27" s="44" t="s">
        <v>688</v>
      </c>
      <c r="Z27" s="45">
        <v>2429</v>
      </c>
      <c r="AA27" s="44" t="s">
        <v>689</v>
      </c>
      <c r="AB27" s="45">
        <v>0</v>
      </c>
      <c r="AC27" s="44" t="s">
        <v>690</v>
      </c>
      <c r="AD27" s="45">
        <v>126</v>
      </c>
      <c r="AE27" s="44" t="s">
        <v>691</v>
      </c>
      <c r="AF27" s="45">
        <v>1010</v>
      </c>
      <c r="AG27" s="44" t="s">
        <v>692</v>
      </c>
      <c r="AH27" s="45">
        <v>0</v>
      </c>
      <c r="AI27" s="44" t="s">
        <v>693</v>
      </c>
      <c r="AJ27" s="45">
        <v>2312</v>
      </c>
      <c r="AK27" s="44" t="s">
        <v>694</v>
      </c>
      <c r="AL27" s="45">
        <v>0</v>
      </c>
      <c r="AM27" s="44" t="s">
        <v>695</v>
      </c>
      <c r="AN27" s="45">
        <v>0</v>
      </c>
      <c r="AO27" s="44" t="s">
        <v>594</v>
      </c>
      <c r="AP27" s="45">
        <v>77</v>
      </c>
      <c r="AQ27" s="44" t="s">
        <v>139</v>
      </c>
      <c r="AR27" s="45">
        <v>59</v>
      </c>
      <c r="AS27" s="44" t="s">
        <v>696</v>
      </c>
      <c r="AT27" s="45">
        <v>0</v>
      </c>
      <c r="AU27" s="44" t="s">
        <v>107</v>
      </c>
      <c r="AV27" s="45">
        <v>0</v>
      </c>
      <c r="AW27" s="44" t="s">
        <v>697</v>
      </c>
      <c r="AX27" s="45">
        <v>0</v>
      </c>
      <c r="AY27" s="44" t="s">
        <v>113</v>
      </c>
      <c r="AZ27" s="45">
        <v>751</v>
      </c>
      <c r="BA27" s="44" t="s">
        <v>113</v>
      </c>
      <c r="BB27" s="45">
        <v>0</v>
      </c>
      <c r="BC27" s="44" t="s">
        <v>107</v>
      </c>
      <c r="BD27" s="45">
        <v>0</v>
      </c>
      <c r="BE27" s="44" t="s">
        <v>698</v>
      </c>
      <c r="BF27" s="45">
        <v>860</v>
      </c>
      <c r="BG27" s="44" t="s">
        <v>699</v>
      </c>
      <c r="BH27" s="45">
        <v>0</v>
      </c>
      <c r="BI27" s="44" t="s">
        <v>103</v>
      </c>
      <c r="BJ27" s="45">
        <v>0</v>
      </c>
      <c r="BK27" s="44" t="s">
        <v>700</v>
      </c>
      <c r="BL27" s="45">
        <v>0</v>
      </c>
    </row>
    <row r="28" s="40" customFormat="1" ht="15" customHeight="1" spans="1:64">
      <c r="A28" s="44" t="s">
        <v>139</v>
      </c>
      <c r="B28" s="45">
        <v>5360</v>
      </c>
      <c r="C28" s="44" t="s">
        <v>701</v>
      </c>
      <c r="D28" s="45">
        <v>6641</v>
      </c>
      <c r="E28" s="44" t="s">
        <v>103</v>
      </c>
      <c r="F28" s="45">
        <v>343</v>
      </c>
      <c r="G28" s="44" t="s">
        <v>702</v>
      </c>
      <c r="H28" s="45">
        <v>430</v>
      </c>
      <c r="I28" s="44" t="s">
        <v>703</v>
      </c>
      <c r="J28" s="45">
        <v>3535</v>
      </c>
      <c r="K28" s="44" t="s">
        <v>704</v>
      </c>
      <c r="L28" s="45">
        <v>12</v>
      </c>
      <c r="M28" s="44" t="s">
        <v>705</v>
      </c>
      <c r="N28" s="45">
        <v>0</v>
      </c>
      <c r="O28" s="44" t="s">
        <v>706</v>
      </c>
      <c r="P28" s="45">
        <v>3263</v>
      </c>
      <c r="Q28" s="44" t="s">
        <v>139</v>
      </c>
      <c r="R28" s="45">
        <v>0</v>
      </c>
      <c r="S28" s="44" t="s">
        <v>707</v>
      </c>
      <c r="T28" s="45">
        <v>10920</v>
      </c>
      <c r="U28" s="44" t="s">
        <v>708</v>
      </c>
      <c r="V28" s="45">
        <v>0</v>
      </c>
      <c r="W28" s="44" t="s">
        <v>709</v>
      </c>
      <c r="X28" s="45">
        <v>0</v>
      </c>
      <c r="Y28" s="44" t="s">
        <v>113</v>
      </c>
      <c r="Z28" s="45">
        <v>415</v>
      </c>
      <c r="AA28" s="44" t="s">
        <v>710</v>
      </c>
      <c r="AB28" s="45">
        <v>29</v>
      </c>
      <c r="AC28" s="44" t="s">
        <v>711</v>
      </c>
      <c r="AD28" s="45">
        <v>517</v>
      </c>
      <c r="AE28" s="44" t="s">
        <v>712</v>
      </c>
      <c r="AF28" s="45">
        <v>1000</v>
      </c>
      <c r="AG28" s="44" t="s">
        <v>713</v>
      </c>
      <c r="AH28" s="45">
        <v>400</v>
      </c>
      <c r="AI28" s="44" t="s">
        <v>113</v>
      </c>
      <c r="AJ28" s="45">
        <v>1138</v>
      </c>
      <c r="AK28" s="44" t="s">
        <v>714</v>
      </c>
      <c r="AL28" s="45">
        <v>0</v>
      </c>
      <c r="AM28" s="44" t="s">
        <v>104</v>
      </c>
      <c r="AN28" s="45">
        <v>0</v>
      </c>
      <c r="AO28" s="44" t="s">
        <v>715</v>
      </c>
      <c r="AP28" s="45">
        <v>0</v>
      </c>
      <c r="AQ28" s="44" t="s">
        <v>107</v>
      </c>
      <c r="AR28" s="45">
        <v>0</v>
      </c>
      <c r="AS28" s="44" t="s">
        <v>716</v>
      </c>
      <c r="AT28" s="45">
        <v>0</v>
      </c>
      <c r="AU28" s="44" t="s">
        <v>717</v>
      </c>
      <c r="AV28" s="45">
        <v>0</v>
      </c>
      <c r="AW28" s="44" t="s">
        <v>718</v>
      </c>
      <c r="AX28" s="45">
        <v>0</v>
      </c>
      <c r="AY28" s="44" t="s">
        <v>139</v>
      </c>
      <c r="AZ28" s="45">
        <v>0</v>
      </c>
      <c r="BA28" s="44" t="s">
        <v>139</v>
      </c>
      <c r="BB28" s="45">
        <v>1345</v>
      </c>
      <c r="BC28" s="44" t="s">
        <v>719</v>
      </c>
      <c r="BD28" s="45">
        <v>0</v>
      </c>
      <c r="BE28" s="44" t="s">
        <v>720</v>
      </c>
      <c r="BF28" s="45">
        <v>0</v>
      </c>
      <c r="BG28" s="44" t="s">
        <v>721</v>
      </c>
      <c r="BH28" s="45">
        <v>0</v>
      </c>
      <c r="BI28" s="44" t="s">
        <v>722</v>
      </c>
      <c r="BJ28" s="45">
        <v>1395</v>
      </c>
      <c r="BK28" s="44" t="s">
        <v>723</v>
      </c>
      <c r="BL28" s="45">
        <v>0</v>
      </c>
    </row>
    <row r="29" s="40" customFormat="1" ht="15" customHeight="1" spans="1:64">
      <c r="A29" s="44" t="s">
        <v>107</v>
      </c>
      <c r="B29" s="45">
        <v>706</v>
      </c>
      <c r="C29" s="44" t="s">
        <v>113</v>
      </c>
      <c r="D29" s="45">
        <v>2926</v>
      </c>
      <c r="E29" s="44" t="s">
        <v>724</v>
      </c>
      <c r="F29" s="45">
        <v>132</v>
      </c>
      <c r="G29" s="44" t="s">
        <v>113</v>
      </c>
      <c r="H29" s="45">
        <v>385</v>
      </c>
      <c r="I29" s="44" t="s">
        <v>113</v>
      </c>
      <c r="J29" s="45">
        <v>1475</v>
      </c>
      <c r="K29" s="44" t="s">
        <v>725</v>
      </c>
      <c r="L29" s="45">
        <v>264</v>
      </c>
      <c r="M29" s="44" t="s">
        <v>113</v>
      </c>
      <c r="N29" s="45">
        <v>0</v>
      </c>
      <c r="O29" s="44" t="s">
        <v>113</v>
      </c>
      <c r="P29" s="45">
        <v>1704</v>
      </c>
      <c r="Q29" s="44" t="s">
        <v>107</v>
      </c>
      <c r="R29" s="45">
        <v>0</v>
      </c>
      <c r="S29" s="44" t="s">
        <v>726</v>
      </c>
      <c r="T29" s="45">
        <v>0</v>
      </c>
      <c r="U29" s="44" t="s">
        <v>727</v>
      </c>
      <c r="V29" s="45">
        <v>3690</v>
      </c>
      <c r="W29" s="44" t="s">
        <v>728</v>
      </c>
      <c r="X29" s="45">
        <v>0</v>
      </c>
      <c r="Y29" s="44" t="s">
        <v>139</v>
      </c>
      <c r="Z29" s="45">
        <v>0</v>
      </c>
      <c r="AA29" s="44" t="s">
        <v>729</v>
      </c>
      <c r="AB29" s="45">
        <v>9</v>
      </c>
      <c r="AC29" s="44" t="s">
        <v>730</v>
      </c>
      <c r="AD29" s="45">
        <v>0</v>
      </c>
      <c r="AE29" s="44" t="s">
        <v>731</v>
      </c>
      <c r="AF29" s="45">
        <v>10</v>
      </c>
      <c r="AG29" s="44" t="s">
        <v>732</v>
      </c>
      <c r="AH29" s="45">
        <v>0</v>
      </c>
      <c r="AI29" s="44" t="s">
        <v>139</v>
      </c>
      <c r="AJ29" s="45">
        <v>38</v>
      </c>
      <c r="AK29" s="44" t="s">
        <v>733</v>
      </c>
      <c r="AL29" s="45">
        <v>0</v>
      </c>
      <c r="AM29" s="44" t="s">
        <v>734</v>
      </c>
      <c r="AN29" s="45">
        <v>0</v>
      </c>
      <c r="AO29" s="44" t="s">
        <v>735</v>
      </c>
      <c r="AP29" s="45">
        <v>5</v>
      </c>
      <c r="AQ29" s="44" t="s">
        <v>736</v>
      </c>
      <c r="AR29" s="45">
        <v>698</v>
      </c>
      <c r="AS29" s="44" t="s">
        <v>737</v>
      </c>
      <c r="AT29" s="45">
        <v>1307</v>
      </c>
      <c r="AU29" s="44" t="s">
        <v>738</v>
      </c>
      <c r="AV29" s="45">
        <v>0</v>
      </c>
      <c r="AW29" s="44" t="s">
        <v>739</v>
      </c>
      <c r="AX29" s="45">
        <v>0</v>
      </c>
      <c r="AY29" s="44" t="s">
        <v>107</v>
      </c>
      <c r="AZ29" s="45">
        <v>0</v>
      </c>
      <c r="BA29" s="44" t="s">
        <v>107</v>
      </c>
      <c r="BB29" s="45">
        <v>0</v>
      </c>
      <c r="BC29" s="44" t="s">
        <v>740</v>
      </c>
      <c r="BD29" s="45">
        <v>285</v>
      </c>
      <c r="BE29" s="44" t="s">
        <v>741</v>
      </c>
      <c r="BF29" s="45">
        <v>0</v>
      </c>
      <c r="BG29" s="44" t="s">
        <v>742</v>
      </c>
      <c r="BH29" s="45">
        <v>0</v>
      </c>
      <c r="BI29" s="44" t="s">
        <v>743</v>
      </c>
      <c r="BJ29" s="45">
        <v>5517</v>
      </c>
      <c r="BK29" s="44" t="s">
        <v>744</v>
      </c>
      <c r="BL29" s="45">
        <v>0</v>
      </c>
    </row>
    <row r="30" s="40" customFormat="1" ht="15" customHeight="1" spans="1:64">
      <c r="A30" s="44" t="s">
        <v>745</v>
      </c>
      <c r="B30" s="45">
        <v>261</v>
      </c>
      <c r="C30" s="44" t="s">
        <v>139</v>
      </c>
      <c r="D30" s="45">
        <v>3278</v>
      </c>
      <c r="E30" s="44" t="s">
        <v>746</v>
      </c>
      <c r="F30" s="45">
        <v>7463</v>
      </c>
      <c r="G30" s="44" t="s">
        <v>139</v>
      </c>
      <c r="H30" s="45">
        <v>11</v>
      </c>
      <c r="I30" s="44" t="s">
        <v>139</v>
      </c>
      <c r="J30" s="45">
        <v>0</v>
      </c>
      <c r="K30" s="44" t="s">
        <v>747</v>
      </c>
      <c r="L30" s="45">
        <v>0</v>
      </c>
      <c r="M30" s="44" t="s">
        <v>139</v>
      </c>
      <c r="N30" s="45">
        <v>0</v>
      </c>
      <c r="O30" s="44" t="s">
        <v>139</v>
      </c>
      <c r="P30" s="45">
        <v>18</v>
      </c>
      <c r="Q30" s="44" t="s">
        <v>748</v>
      </c>
      <c r="R30" s="45">
        <v>0</v>
      </c>
      <c r="S30" s="44" t="s">
        <v>749</v>
      </c>
      <c r="T30" s="45">
        <v>16911</v>
      </c>
      <c r="U30" s="44" t="s">
        <v>750</v>
      </c>
      <c r="V30" s="45">
        <v>1038</v>
      </c>
      <c r="W30" s="44" t="s">
        <v>751</v>
      </c>
      <c r="X30" s="45">
        <v>83</v>
      </c>
      <c r="Y30" s="44" t="s">
        <v>107</v>
      </c>
      <c r="Z30" s="45">
        <v>0</v>
      </c>
      <c r="AA30" s="44" t="s">
        <v>752</v>
      </c>
      <c r="AB30" s="45">
        <v>0</v>
      </c>
      <c r="AC30" s="44" t="s">
        <v>753</v>
      </c>
      <c r="AD30" s="45">
        <v>130</v>
      </c>
      <c r="AE30" s="44" t="s">
        <v>754</v>
      </c>
      <c r="AF30" s="45">
        <v>23663</v>
      </c>
      <c r="AG30" s="44" t="s">
        <v>755</v>
      </c>
      <c r="AH30" s="45">
        <v>0</v>
      </c>
      <c r="AI30" s="44" t="s">
        <v>107</v>
      </c>
      <c r="AJ30" s="45">
        <v>0</v>
      </c>
      <c r="AK30" s="44" t="s">
        <v>756</v>
      </c>
      <c r="AL30" s="45">
        <v>0</v>
      </c>
      <c r="AM30" s="44" t="s">
        <v>103</v>
      </c>
      <c r="AN30" s="45">
        <v>0</v>
      </c>
      <c r="AO30" s="44" t="s">
        <v>757</v>
      </c>
      <c r="AP30" s="45">
        <v>0</v>
      </c>
      <c r="AQ30" s="44" t="s">
        <v>758</v>
      </c>
      <c r="AR30" s="45">
        <v>3912</v>
      </c>
      <c r="AS30" s="44" t="s">
        <v>759</v>
      </c>
      <c r="AT30" s="45">
        <v>0</v>
      </c>
      <c r="AU30" s="44" t="s">
        <v>760</v>
      </c>
      <c r="AV30" s="45">
        <v>0</v>
      </c>
      <c r="AW30" s="44" t="s">
        <v>761</v>
      </c>
      <c r="AX30" s="45">
        <v>0</v>
      </c>
      <c r="AY30" s="44" t="s">
        <v>762</v>
      </c>
      <c r="AZ30" s="45">
        <v>0</v>
      </c>
      <c r="BA30" s="44" t="s">
        <v>763</v>
      </c>
      <c r="BB30" s="45">
        <v>0</v>
      </c>
      <c r="BC30" s="44" t="s">
        <v>764</v>
      </c>
      <c r="BD30" s="45">
        <v>0</v>
      </c>
      <c r="BE30" s="44" t="s">
        <v>765</v>
      </c>
      <c r="BF30" s="45">
        <v>0</v>
      </c>
      <c r="BG30" s="44" t="s">
        <v>766</v>
      </c>
      <c r="BH30" s="45">
        <v>0</v>
      </c>
      <c r="BI30" s="44" t="s">
        <v>113</v>
      </c>
      <c r="BJ30" s="45">
        <v>0</v>
      </c>
      <c r="BK30" s="44" t="s">
        <v>767</v>
      </c>
      <c r="BL30" s="45">
        <v>0</v>
      </c>
    </row>
    <row r="31" s="40" customFormat="1" ht="15" customHeight="1" spans="1:64">
      <c r="A31" s="44" t="s">
        <v>768</v>
      </c>
      <c r="B31" s="45">
        <v>732</v>
      </c>
      <c r="C31" s="44" t="s">
        <v>107</v>
      </c>
      <c r="D31" s="45">
        <v>0</v>
      </c>
      <c r="E31" s="44" t="s">
        <v>113</v>
      </c>
      <c r="F31" s="45">
        <v>5383</v>
      </c>
      <c r="G31" s="44" t="s">
        <v>107</v>
      </c>
      <c r="H31" s="45">
        <v>0</v>
      </c>
      <c r="I31" s="44" t="s">
        <v>107</v>
      </c>
      <c r="J31" s="45">
        <v>0</v>
      </c>
      <c r="K31" s="44" t="s">
        <v>769</v>
      </c>
      <c r="L31" s="45">
        <v>70</v>
      </c>
      <c r="M31" s="44" t="s">
        <v>107</v>
      </c>
      <c r="N31" s="45">
        <v>0</v>
      </c>
      <c r="O31" s="44" t="s">
        <v>107</v>
      </c>
      <c r="P31" s="45">
        <v>0</v>
      </c>
      <c r="Q31" s="44" t="s">
        <v>770</v>
      </c>
      <c r="R31" s="45">
        <v>0</v>
      </c>
      <c r="S31" s="44" t="s">
        <v>771</v>
      </c>
      <c r="T31" s="45">
        <v>24411</v>
      </c>
      <c r="U31" s="44" t="s">
        <v>772</v>
      </c>
      <c r="V31" s="45">
        <v>1038</v>
      </c>
      <c r="W31" s="44" t="s">
        <v>773</v>
      </c>
      <c r="X31" s="45">
        <v>0</v>
      </c>
      <c r="Y31" s="44" t="s">
        <v>774</v>
      </c>
      <c r="Z31" s="45">
        <v>0</v>
      </c>
      <c r="AA31" s="44" t="s">
        <v>775</v>
      </c>
      <c r="AB31" s="45">
        <v>471</v>
      </c>
      <c r="AC31" s="44" t="s">
        <v>776</v>
      </c>
      <c r="AD31" s="45">
        <v>288</v>
      </c>
      <c r="AE31" s="44" t="s">
        <v>777</v>
      </c>
      <c r="AF31" s="45">
        <v>23663</v>
      </c>
      <c r="AG31" s="44" t="s">
        <v>778</v>
      </c>
      <c r="AH31" s="45">
        <v>0</v>
      </c>
      <c r="AI31" s="44" t="s">
        <v>104</v>
      </c>
      <c r="AJ31" s="45">
        <v>0</v>
      </c>
      <c r="AK31" s="44" t="s">
        <v>779</v>
      </c>
      <c r="AL31" s="45">
        <v>0</v>
      </c>
      <c r="AM31" s="44" t="s">
        <v>780</v>
      </c>
      <c r="AN31" s="45">
        <v>13</v>
      </c>
      <c r="AO31" s="44" t="s">
        <v>781</v>
      </c>
      <c r="AP31" s="45">
        <v>0</v>
      </c>
      <c r="AQ31" s="44" t="s">
        <v>782</v>
      </c>
      <c r="AR31" s="45">
        <v>1311</v>
      </c>
      <c r="AS31" s="44" t="s">
        <v>783</v>
      </c>
      <c r="AT31" s="45">
        <v>0</v>
      </c>
      <c r="AU31" s="44" t="s">
        <v>784</v>
      </c>
      <c r="AV31" s="45">
        <v>0</v>
      </c>
      <c r="AW31" s="44" t="s">
        <v>785</v>
      </c>
      <c r="AX31" s="45">
        <v>0</v>
      </c>
      <c r="AY31" s="44" t="s">
        <v>786</v>
      </c>
      <c r="AZ31" s="45">
        <v>0</v>
      </c>
      <c r="BA31" s="44" t="s">
        <v>103</v>
      </c>
      <c r="BB31" s="45">
        <v>0</v>
      </c>
      <c r="BC31" s="44" t="s">
        <v>787</v>
      </c>
      <c r="BD31" s="45">
        <v>192</v>
      </c>
      <c r="BE31" s="44" t="s">
        <v>788</v>
      </c>
      <c r="BF31" s="45">
        <v>0</v>
      </c>
      <c r="BG31" s="44" t="s">
        <v>789</v>
      </c>
      <c r="BH31" s="45">
        <v>0</v>
      </c>
      <c r="BI31" s="44" t="s">
        <v>139</v>
      </c>
      <c r="BJ31" s="45">
        <v>0</v>
      </c>
      <c r="BK31" s="44" t="s">
        <v>790</v>
      </c>
      <c r="BL31" s="45">
        <v>10</v>
      </c>
    </row>
    <row r="32" s="40" customFormat="1" ht="15" customHeight="1" spans="1:64">
      <c r="A32" s="44" t="s">
        <v>791</v>
      </c>
      <c r="B32" s="45">
        <v>23</v>
      </c>
      <c r="C32" s="44" t="s">
        <v>792</v>
      </c>
      <c r="D32" s="45">
        <v>0</v>
      </c>
      <c r="E32" s="44" t="s">
        <v>139</v>
      </c>
      <c r="F32" s="45">
        <v>38</v>
      </c>
      <c r="G32" s="44" t="s">
        <v>793</v>
      </c>
      <c r="H32" s="45">
        <v>0</v>
      </c>
      <c r="I32" s="44" t="s">
        <v>794</v>
      </c>
      <c r="J32" s="45">
        <v>0</v>
      </c>
      <c r="K32" s="44" t="s">
        <v>795</v>
      </c>
      <c r="L32" s="45">
        <v>0</v>
      </c>
      <c r="M32" s="44" t="s">
        <v>103</v>
      </c>
      <c r="N32" s="45">
        <v>0</v>
      </c>
      <c r="O32" s="44" t="s">
        <v>796</v>
      </c>
      <c r="P32" s="45">
        <v>0</v>
      </c>
      <c r="Q32" s="44" t="s">
        <v>797</v>
      </c>
      <c r="R32" s="45">
        <v>0</v>
      </c>
      <c r="S32" s="44" t="s">
        <v>798</v>
      </c>
      <c r="T32" s="45">
        <v>0</v>
      </c>
      <c r="U32" s="44" t="s">
        <v>799</v>
      </c>
      <c r="V32" s="45">
        <v>59154</v>
      </c>
      <c r="W32" s="44" t="s">
        <v>800</v>
      </c>
      <c r="X32" s="45">
        <v>0</v>
      </c>
      <c r="Y32" s="44" t="s">
        <v>801</v>
      </c>
      <c r="Z32" s="45">
        <v>0</v>
      </c>
      <c r="AA32" s="44" t="s">
        <v>802</v>
      </c>
      <c r="AB32" s="45">
        <v>1913</v>
      </c>
      <c r="AC32" s="44" t="s">
        <v>803</v>
      </c>
      <c r="AD32" s="45">
        <v>0</v>
      </c>
      <c r="AE32" s="44" t="s">
        <v>804</v>
      </c>
      <c r="AF32" s="45">
        <v>0</v>
      </c>
      <c r="AG32" s="44" t="s">
        <v>805</v>
      </c>
      <c r="AH32" s="45">
        <v>0</v>
      </c>
      <c r="AI32" s="44" t="s">
        <v>806</v>
      </c>
      <c r="AJ32" s="45">
        <v>259</v>
      </c>
      <c r="AK32" s="44" t="s">
        <v>807</v>
      </c>
      <c r="AL32" s="45">
        <v>0</v>
      </c>
      <c r="AM32" s="44" t="s">
        <v>808</v>
      </c>
      <c r="AN32" s="45">
        <v>17319</v>
      </c>
      <c r="AO32" s="44" t="s">
        <v>809</v>
      </c>
      <c r="AP32" s="45">
        <v>5000</v>
      </c>
      <c r="AQ32" s="44" t="s">
        <v>810</v>
      </c>
      <c r="AR32" s="45">
        <v>0</v>
      </c>
      <c r="AS32" s="44" t="s">
        <v>811</v>
      </c>
      <c r="AT32" s="45">
        <v>0</v>
      </c>
      <c r="AU32" s="44" t="s">
        <v>294</v>
      </c>
      <c r="AV32" s="45">
        <v>0</v>
      </c>
      <c r="AW32" s="44" t="s">
        <v>812</v>
      </c>
      <c r="AX32" s="45">
        <v>0</v>
      </c>
      <c r="AY32" s="44" t="s">
        <v>813</v>
      </c>
      <c r="AZ32" s="45">
        <v>119</v>
      </c>
      <c r="BA32" s="44" t="s">
        <v>814</v>
      </c>
      <c r="BB32" s="45">
        <v>0</v>
      </c>
      <c r="BC32" s="44" t="s">
        <v>815</v>
      </c>
      <c r="BD32" s="45">
        <v>0</v>
      </c>
      <c r="BE32" s="44" t="s">
        <v>816</v>
      </c>
      <c r="BF32" s="45">
        <v>0</v>
      </c>
      <c r="BG32" s="44" t="s">
        <v>103</v>
      </c>
      <c r="BH32" s="45">
        <v>0</v>
      </c>
      <c r="BI32" s="44" t="s">
        <v>107</v>
      </c>
      <c r="BJ32" s="45">
        <v>0</v>
      </c>
      <c r="BK32" s="44" t="s">
        <v>817</v>
      </c>
      <c r="BL32" s="45">
        <v>10</v>
      </c>
    </row>
    <row r="33" s="40" customFormat="1" ht="15" customHeight="1" spans="1:64">
      <c r="A33" s="44" t="s">
        <v>818</v>
      </c>
      <c r="B33" s="45">
        <v>500</v>
      </c>
      <c r="C33" s="44" t="s">
        <v>819</v>
      </c>
      <c r="D33" s="45">
        <v>0</v>
      </c>
      <c r="E33" s="44" t="s">
        <v>107</v>
      </c>
      <c r="F33" s="45">
        <v>85</v>
      </c>
      <c r="G33" s="44" t="s">
        <v>820</v>
      </c>
      <c r="H33" s="45">
        <v>34</v>
      </c>
      <c r="I33" s="44" t="s">
        <v>103</v>
      </c>
      <c r="J33" s="45">
        <v>1466</v>
      </c>
      <c r="K33" s="44" t="s">
        <v>103</v>
      </c>
      <c r="L33" s="45">
        <v>3182</v>
      </c>
      <c r="M33" s="44" t="s">
        <v>821</v>
      </c>
      <c r="N33" s="45">
        <v>0</v>
      </c>
      <c r="O33" s="44" t="s">
        <v>103</v>
      </c>
      <c r="P33" s="45">
        <v>0</v>
      </c>
      <c r="Q33" s="44" t="s">
        <v>104</v>
      </c>
      <c r="R33" s="45">
        <v>0</v>
      </c>
      <c r="S33" s="44" t="s">
        <v>822</v>
      </c>
      <c r="T33" s="45">
        <v>0</v>
      </c>
      <c r="U33" s="44" t="s">
        <v>823</v>
      </c>
      <c r="V33" s="45">
        <v>1213</v>
      </c>
      <c r="W33" s="44" t="s">
        <v>824</v>
      </c>
      <c r="X33" s="45">
        <v>0</v>
      </c>
      <c r="Y33" s="44" t="s">
        <v>825</v>
      </c>
      <c r="Z33" s="45">
        <v>260</v>
      </c>
      <c r="AA33" s="44" t="s">
        <v>113</v>
      </c>
      <c r="AB33" s="45">
        <v>703</v>
      </c>
      <c r="AC33" s="44" t="s">
        <v>826</v>
      </c>
      <c r="AD33" s="45">
        <v>23</v>
      </c>
      <c r="AE33" s="44" t="s">
        <v>827</v>
      </c>
      <c r="AF33" s="45">
        <v>0</v>
      </c>
      <c r="AG33" s="44" t="s">
        <v>828</v>
      </c>
      <c r="AH33" s="45">
        <v>0</v>
      </c>
      <c r="AI33" s="44" t="s">
        <v>829</v>
      </c>
      <c r="AJ33" s="45">
        <v>680</v>
      </c>
      <c r="AK33" s="44" t="s">
        <v>830</v>
      </c>
      <c r="AL33" s="45">
        <v>0</v>
      </c>
      <c r="AM33" s="44" t="s">
        <v>831</v>
      </c>
      <c r="AN33" s="45">
        <v>17319</v>
      </c>
      <c r="AO33" s="44" t="s">
        <v>832</v>
      </c>
      <c r="AP33" s="45">
        <v>26</v>
      </c>
      <c r="AQ33" s="44" t="s">
        <v>833</v>
      </c>
      <c r="AR33" s="45">
        <v>0</v>
      </c>
      <c r="AS33" s="44" t="s">
        <v>834</v>
      </c>
      <c r="AT33" s="45">
        <v>65</v>
      </c>
      <c r="AU33" s="44" t="s">
        <v>835</v>
      </c>
      <c r="AV33" s="45">
        <v>80</v>
      </c>
      <c r="AW33" s="44" t="s">
        <v>836</v>
      </c>
      <c r="AX33" s="45">
        <v>7804</v>
      </c>
      <c r="AY33" s="44" t="s">
        <v>837</v>
      </c>
      <c r="AZ33" s="45">
        <v>9551</v>
      </c>
      <c r="BA33" s="44" t="s">
        <v>838</v>
      </c>
      <c r="BB33" s="45">
        <v>180</v>
      </c>
      <c r="BC33" s="44" t="s">
        <v>839</v>
      </c>
      <c r="BD33" s="45">
        <v>408</v>
      </c>
      <c r="BE33" s="44" t="s">
        <v>840</v>
      </c>
      <c r="BF33" s="45">
        <v>165</v>
      </c>
      <c r="BG33" s="44" t="s">
        <v>841</v>
      </c>
      <c r="BH33" s="45">
        <v>0</v>
      </c>
      <c r="BI33" s="44" t="s">
        <v>842</v>
      </c>
      <c r="BJ33" s="45">
        <v>5517</v>
      </c>
      <c r="BK33" s="44" t="s">
        <v>843</v>
      </c>
      <c r="BL33" s="45">
        <v>10</v>
      </c>
    </row>
    <row r="34" s="40" customFormat="1" ht="15" customHeight="1" spans="1:64">
      <c r="A34" s="44" t="s">
        <v>844</v>
      </c>
      <c r="B34" s="45">
        <v>66</v>
      </c>
      <c r="C34" s="44" t="s">
        <v>845</v>
      </c>
      <c r="D34" s="45">
        <v>0</v>
      </c>
      <c r="E34" s="44" t="s">
        <v>846</v>
      </c>
      <c r="F34" s="45">
        <v>281</v>
      </c>
      <c r="G34" s="44" t="s">
        <v>103</v>
      </c>
      <c r="H34" s="45">
        <v>0</v>
      </c>
      <c r="I34" s="44" t="s">
        <v>847</v>
      </c>
      <c r="J34" s="45">
        <v>594</v>
      </c>
      <c r="K34" s="44" t="s">
        <v>848</v>
      </c>
      <c r="L34" s="45">
        <v>4079</v>
      </c>
      <c r="M34" s="44" t="s">
        <v>849</v>
      </c>
      <c r="N34" s="45">
        <v>0</v>
      </c>
      <c r="O34" s="44" t="s">
        <v>850</v>
      </c>
      <c r="P34" s="45">
        <v>1541</v>
      </c>
      <c r="Q34" s="44" t="s">
        <v>103</v>
      </c>
      <c r="R34" s="45">
        <v>0</v>
      </c>
      <c r="S34" s="44" t="s">
        <v>851</v>
      </c>
      <c r="T34" s="45">
        <v>2947</v>
      </c>
      <c r="U34" s="44" t="s">
        <v>113</v>
      </c>
      <c r="V34" s="45">
        <v>1001</v>
      </c>
      <c r="W34" s="44" t="s">
        <v>852</v>
      </c>
      <c r="X34" s="45">
        <v>0</v>
      </c>
      <c r="Y34" s="44" t="s">
        <v>853</v>
      </c>
      <c r="Z34" s="45">
        <v>1211</v>
      </c>
      <c r="AA34" s="44" t="s">
        <v>139</v>
      </c>
      <c r="AB34" s="45">
        <v>0</v>
      </c>
      <c r="AC34" s="44" t="s">
        <v>854</v>
      </c>
      <c r="AD34" s="45">
        <v>76</v>
      </c>
      <c r="AE34" s="44" t="s">
        <v>855</v>
      </c>
      <c r="AF34" s="45">
        <v>0</v>
      </c>
      <c r="AG34" s="44" t="s">
        <v>856</v>
      </c>
      <c r="AH34" s="45">
        <v>14007</v>
      </c>
      <c r="AI34" s="44" t="s">
        <v>103</v>
      </c>
      <c r="AJ34" s="45">
        <v>0</v>
      </c>
      <c r="AK34" s="44" t="s">
        <v>857</v>
      </c>
      <c r="AL34" s="45">
        <v>0</v>
      </c>
      <c r="AM34" s="44" t="s">
        <v>858</v>
      </c>
      <c r="AN34" s="45">
        <v>93763</v>
      </c>
      <c r="AO34" s="44" t="s">
        <v>859</v>
      </c>
      <c r="AP34" s="45">
        <v>0</v>
      </c>
      <c r="AQ34" s="44" t="s">
        <v>860</v>
      </c>
      <c r="AR34" s="45">
        <v>33</v>
      </c>
      <c r="AS34" s="44" t="s">
        <v>861</v>
      </c>
      <c r="AT34" s="45">
        <v>0</v>
      </c>
      <c r="AU34" s="44" t="s">
        <v>862</v>
      </c>
      <c r="AV34" s="45">
        <v>9210</v>
      </c>
      <c r="AW34" s="44" t="s">
        <v>113</v>
      </c>
      <c r="AX34" s="45">
        <v>1385</v>
      </c>
      <c r="AY34" s="44" t="s">
        <v>113</v>
      </c>
      <c r="AZ34" s="45">
        <v>0</v>
      </c>
      <c r="BA34" s="44" t="s">
        <v>863</v>
      </c>
      <c r="BB34" s="45">
        <v>0</v>
      </c>
      <c r="BC34" s="44" t="s">
        <v>864</v>
      </c>
      <c r="BD34" s="45">
        <v>0</v>
      </c>
      <c r="BE34" s="44" t="s">
        <v>865</v>
      </c>
      <c r="BF34" s="45">
        <v>452</v>
      </c>
      <c r="BG34" s="44" t="s">
        <v>866</v>
      </c>
      <c r="BH34" s="45">
        <v>0</v>
      </c>
      <c r="BI34" s="44" t="s">
        <v>867</v>
      </c>
      <c r="BJ34" s="45">
        <v>0</v>
      </c>
      <c r="BK34" s="44" t="s">
        <v>868</v>
      </c>
      <c r="BL34" s="45">
        <v>14289</v>
      </c>
    </row>
    <row r="35" s="40" customFormat="1" ht="15" customHeight="1" spans="1:64">
      <c r="A35" s="44" t="s">
        <v>103</v>
      </c>
      <c r="B35" s="45">
        <v>1420</v>
      </c>
      <c r="C35" s="44" t="s">
        <v>869</v>
      </c>
      <c r="D35" s="45">
        <v>0</v>
      </c>
      <c r="E35" s="44" t="s">
        <v>870</v>
      </c>
      <c r="F35" s="45">
        <v>0</v>
      </c>
      <c r="G35" s="44" t="s">
        <v>871</v>
      </c>
      <c r="H35" s="45">
        <v>0</v>
      </c>
      <c r="I35" s="44" t="s">
        <v>872</v>
      </c>
      <c r="J35" s="45">
        <v>1506</v>
      </c>
      <c r="K35" s="44" t="s">
        <v>873</v>
      </c>
      <c r="L35" s="45">
        <v>100</v>
      </c>
      <c r="M35" s="44" t="s">
        <v>874</v>
      </c>
      <c r="N35" s="45">
        <v>0</v>
      </c>
      <c r="O35" s="44" t="s">
        <v>875</v>
      </c>
      <c r="P35" s="45">
        <v>5408</v>
      </c>
      <c r="Q35" s="44" t="s">
        <v>876</v>
      </c>
      <c r="R35" s="45">
        <v>0</v>
      </c>
      <c r="S35" s="44" t="s">
        <v>877</v>
      </c>
      <c r="T35" s="45">
        <v>21325</v>
      </c>
      <c r="U35" s="44" t="s">
        <v>139</v>
      </c>
      <c r="V35" s="45">
        <v>212</v>
      </c>
      <c r="W35" s="44" t="s">
        <v>878</v>
      </c>
      <c r="X35" s="45">
        <v>0</v>
      </c>
      <c r="Y35" s="44" t="s">
        <v>879</v>
      </c>
      <c r="Z35" s="45">
        <v>468</v>
      </c>
      <c r="AA35" s="44" t="s">
        <v>107</v>
      </c>
      <c r="AB35" s="45">
        <v>0</v>
      </c>
      <c r="AC35" s="44" t="s">
        <v>880</v>
      </c>
      <c r="AD35" s="45">
        <v>3081</v>
      </c>
      <c r="AE35" s="44" t="s">
        <v>881</v>
      </c>
      <c r="AF35" s="45">
        <v>0</v>
      </c>
      <c r="AG35" s="44" t="s">
        <v>882</v>
      </c>
      <c r="AH35" s="45">
        <v>2047</v>
      </c>
      <c r="AI35" s="44" t="s">
        <v>883</v>
      </c>
      <c r="AJ35" s="45">
        <v>197</v>
      </c>
      <c r="AK35" s="44" t="s">
        <v>884</v>
      </c>
      <c r="AL35" s="45">
        <v>0</v>
      </c>
      <c r="AM35" s="44" t="s">
        <v>885</v>
      </c>
      <c r="AN35" s="45">
        <v>23281</v>
      </c>
      <c r="AO35" s="44" t="s">
        <v>886</v>
      </c>
      <c r="AP35" s="45">
        <v>3134</v>
      </c>
      <c r="AQ35" s="44" t="s">
        <v>887</v>
      </c>
      <c r="AR35" s="45">
        <v>69</v>
      </c>
      <c r="AS35" s="44" t="s">
        <v>888</v>
      </c>
      <c r="AT35" s="45">
        <v>1242</v>
      </c>
      <c r="AU35" s="44" t="s">
        <v>113</v>
      </c>
      <c r="AV35" s="45">
        <v>0</v>
      </c>
      <c r="AW35" s="44" t="s">
        <v>139</v>
      </c>
      <c r="AX35" s="45">
        <v>0</v>
      </c>
      <c r="AY35" s="44" t="s">
        <v>139</v>
      </c>
      <c r="AZ35" s="45">
        <v>0</v>
      </c>
      <c r="BA35" s="44" t="s">
        <v>889</v>
      </c>
      <c r="BB35" s="45">
        <v>0</v>
      </c>
      <c r="BC35" s="44" t="s">
        <v>890</v>
      </c>
      <c r="BD35" s="45">
        <v>0</v>
      </c>
      <c r="BE35" s="44" t="s">
        <v>891</v>
      </c>
      <c r="BF35" s="45">
        <v>0</v>
      </c>
      <c r="BG35" s="44" t="s">
        <v>892</v>
      </c>
      <c r="BH35" s="45">
        <v>0</v>
      </c>
      <c r="BI35" s="44" t="s">
        <v>893</v>
      </c>
      <c r="BJ35" s="45">
        <v>45</v>
      </c>
      <c r="BK35" s="44" t="s">
        <v>894</v>
      </c>
      <c r="BL35" s="45">
        <v>14289</v>
      </c>
    </row>
    <row r="36" s="40" customFormat="1" ht="15" customHeight="1" spans="1:64">
      <c r="A36" s="44" t="s">
        <v>895</v>
      </c>
      <c r="B36" s="45">
        <v>20409</v>
      </c>
      <c r="C36" s="44" t="s">
        <v>896</v>
      </c>
      <c r="D36" s="45">
        <v>437</v>
      </c>
      <c r="E36" s="44" t="s">
        <v>897</v>
      </c>
      <c r="F36" s="45">
        <v>68</v>
      </c>
      <c r="G36" s="44" t="s">
        <v>898</v>
      </c>
      <c r="H36" s="45">
        <v>1293</v>
      </c>
      <c r="I36" s="44" t="s">
        <v>113</v>
      </c>
      <c r="J36" s="45">
        <v>1058</v>
      </c>
      <c r="K36" s="44" t="s">
        <v>899</v>
      </c>
      <c r="L36" s="45">
        <v>0</v>
      </c>
      <c r="M36" s="44" t="s">
        <v>900</v>
      </c>
      <c r="N36" s="45">
        <v>2100</v>
      </c>
      <c r="O36" s="44" t="s">
        <v>113</v>
      </c>
      <c r="P36" s="45">
        <v>4419</v>
      </c>
      <c r="Q36" s="44" t="s">
        <v>901</v>
      </c>
      <c r="R36" s="45">
        <v>0</v>
      </c>
      <c r="S36" s="44" t="s">
        <v>902</v>
      </c>
      <c r="T36" s="45">
        <v>0</v>
      </c>
      <c r="U36" s="44" t="s">
        <v>107</v>
      </c>
      <c r="V36" s="45">
        <v>0</v>
      </c>
      <c r="W36" s="44" t="s">
        <v>903</v>
      </c>
      <c r="X36" s="45">
        <v>0</v>
      </c>
      <c r="Y36" s="44" t="s">
        <v>904</v>
      </c>
      <c r="Z36" s="45">
        <v>0</v>
      </c>
      <c r="AA36" s="44" t="s">
        <v>905</v>
      </c>
      <c r="AB36" s="45">
        <v>185</v>
      </c>
      <c r="AC36" s="44" t="s">
        <v>906</v>
      </c>
      <c r="AD36" s="45">
        <v>676</v>
      </c>
      <c r="AE36" s="44" t="s">
        <v>907</v>
      </c>
      <c r="AF36" s="45">
        <v>0</v>
      </c>
      <c r="AG36" s="44" t="s">
        <v>908</v>
      </c>
      <c r="AH36" s="45">
        <v>880</v>
      </c>
      <c r="AI36" s="44" t="s">
        <v>909</v>
      </c>
      <c r="AJ36" s="45">
        <v>30</v>
      </c>
      <c r="AK36" s="44" t="s">
        <v>910</v>
      </c>
      <c r="AL36" s="45">
        <v>0</v>
      </c>
      <c r="AM36" s="44" t="s">
        <v>113</v>
      </c>
      <c r="AN36" s="45">
        <v>2186</v>
      </c>
      <c r="AO36" s="44" t="s">
        <v>911</v>
      </c>
      <c r="AP36" s="45">
        <v>35</v>
      </c>
      <c r="AQ36" s="44" t="s">
        <v>912</v>
      </c>
      <c r="AR36" s="45">
        <v>1458</v>
      </c>
      <c r="AS36" s="44" t="s">
        <v>913</v>
      </c>
      <c r="AT36" s="45">
        <v>0</v>
      </c>
      <c r="AU36" s="44" t="s">
        <v>139</v>
      </c>
      <c r="AV36" s="45">
        <v>0</v>
      </c>
      <c r="AW36" s="44" t="s">
        <v>107</v>
      </c>
      <c r="AX36" s="45">
        <v>0</v>
      </c>
      <c r="AY36" s="44" t="s">
        <v>107</v>
      </c>
      <c r="AZ36" s="45">
        <v>0</v>
      </c>
      <c r="BA36" s="44" t="s">
        <v>914</v>
      </c>
      <c r="BB36" s="45">
        <v>0</v>
      </c>
      <c r="BC36" s="44" t="s">
        <v>915</v>
      </c>
      <c r="BD36" s="45">
        <v>0</v>
      </c>
      <c r="BE36" s="44" t="s">
        <v>916</v>
      </c>
      <c r="BF36" s="45">
        <v>0</v>
      </c>
      <c r="BG36" s="44" t="s">
        <v>917</v>
      </c>
      <c r="BH36" s="45">
        <v>0</v>
      </c>
      <c r="BI36" s="44" t="s">
        <v>113</v>
      </c>
      <c r="BJ36" s="45">
        <v>0</v>
      </c>
      <c r="BK36" s="44" t="s">
        <v>918</v>
      </c>
      <c r="BL36" s="45">
        <v>14289</v>
      </c>
    </row>
    <row r="37" s="40" customFormat="1" ht="15" customHeight="1" spans="1:64">
      <c r="A37" s="44" t="s">
        <v>919</v>
      </c>
      <c r="B37" s="45">
        <v>4906</v>
      </c>
      <c r="C37" s="44" t="s">
        <v>104</v>
      </c>
      <c r="D37" s="45">
        <v>0</v>
      </c>
      <c r="E37" s="44" t="s">
        <v>103</v>
      </c>
      <c r="F37" s="45">
        <v>0</v>
      </c>
      <c r="G37" s="44" t="s">
        <v>113</v>
      </c>
      <c r="H37" s="45">
        <v>978</v>
      </c>
      <c r="I37" s="44" t="s">
        <v>139</v>
      </c>
      <c r="J37" s="45">
        <v>27</v>
      </c>
      <c r="K37" s="44" t="s">
        <v>920</v>
      </c>
      <c r="L37" s="45">
        <v>100</v>
      </c>
      <c r="M37" s="44" t="s">
        <v>921</v>
      </c>
      <c r="N37" s="45">
        <v>0</v>
      </c>
      <c r="O37" s="44" t="s">
        <v>139</v>
      </c>
      <c r="P37" s="45">
        <v>350</v>
      </c>
      <c r="Q37" s="44" t="s">
        <v>113</v>
      </c>
      <c r="R37" s="45">
        <v>0</v>
      </c>
      <c r="S37" s="44" t="s">
        <v>922</v>
      </c>
      <c r="T37" s="45">
        <v>9962</v>
      </c>
      <c r="U37" s="44" t="s">
        <v>923</v>
      </c>
      <c r="V37" s="45">
        <v>0</v>
      </c>
      <c r="W37" s="44" t="s">
        <v>924</v>
      </c>
      <c r="X37" s="45">
        <v>0</v>
      </c>
      <c r="Y37" s="44" t="s">
        <v>925</v>
      </c>
      <c r="Z37" s="45">
        <v>75</v>
      </c>
      <c r="AA37" s="44" t="s">
        <v>926</v>
      </c>
      <c r="AB37" s="45">
        <v>108</v>
      </c>
      <c r="AC37" s="44" t="s">
        <v>927</v>
      </c>
      <c r="AD37" s="45">
        <v>244</v>
      </c>
      <c r="AE37" s="44" t="s">
        <v>928</v>
      </c>
      <c r="AF37" s="45">
        <v>0</v>
      </c>
      <c r="AG37" s="44" t="s">
        <v>929</v>
      </c>
      <c r="AH37" s="45">
        <v>771</v>
      </c>
      <c r="AI37" s="44" t="s">
        <v>930</v>
      </c>
      <c r="AJ37" s="45">
        <v>30</v>
      </c>
      <c r="AK37" s="44" t="s">
        <v>931</v>
      </c>
      <c r="AL37" s="45">
        <v>0</v>
      </c>
      <c r="AM37" s="44" t="s">
        <v>139</v>
      </c>
      <c r="AN37" s="45">
        <v>184</v>
      </c>
      <c r="AO37" s="44" t="s">
        <v>932</v>
      </c>
      <c r="AP37" s="45">
        <v>350</v>
      </c>
      <c r="AQ37" s="44" t="s">
        <v>933</v>
      </c>
      <c r="AR37" s="45">
        <v>14</v>
      </c>
      <c r="AS37" s="44" t="s">
        <v>934</v>
      </c>
      <c r="AT37" s="45">
        <v>0</v>
      </c>
      <c r="AU37" s="44" t="s">
        <v>107</v>
      </c>
      <c r="AV37" s="45">
        <v>0</v>
      </c>
      <c r="AW37" s="44" t="s">
        <v>935</v>
      </c>
      <c r="AX37" s="45">
        <v>0</v>
      </c>
      <c r="AY37" s="44" t="s">
        <v>936</v>
      </c>
      <c r="AZ37" s="45">
        <v>0</v>
      </c>
      <c r="BA37" s="44" t="s">
        <v>937</v>
      </c>
      <c r="BB37" s="45">
        <v>0</v>
      </c>
      <c r="BC37" s="44" t="s">
        <v>938</v>
      </c>
      <c r="BD37" s="45">
        <v>0</v>
      </c>
      <c r="BE37" s="44" t="s">
        <v>939</v>
      </c>
      <c r="BF37" s="45">
        <v>243</v>
      </c>
      <c r="BG37" s="44" t="s">
        <v>940</v>
      </c>
      <c r="BH37" s="45">
        <v>0</v>
      </c>
      <c r="BI37" s="44" t="s">
        <v>139</v>
      </c>
      <c r="BJ37" s="45">
        <v>0</v>
      </c>
      <c r="BK37" s="44" t="s">
        <v>941</v>
      </c>
      <c r="BL37" s="45">
        <v>0</v>
      </c>
    </row>
    <row r="38" s="40" customFormat="1" ht="15" customHeight="1" spans="1:64">
      <c r="A38" s="44" t="s">
        <v>113</v>
      </c>
      <c r="B38" s="45">
        <v>2944</v>
      </c>
      <c r="C38" s="44" t="s">
        <v>103</v>
      </c>
      <c r="D38" s="45">
        <v>0</v>
      </c>
      <c r="E38" s="44" t="s">
        <v>942</v>
      </c>
      <c r="F38" s="45">
        <v>1608</v>
      </c>
      <c r="G38" s="44" t="s">
        <v>139</v>
      </c>
      <c r="H38" s="45">
        <v>0</v>
      </c>
      <c r="I38" s="44" t="s">
        <v>107</v>
      </c>
      <c r="J38" s="45">
        <v>0</v>
      </c>
      <c r="K38" s="44" t="s">
        <v>943</v>
      </c>
      <c r="L38" s="45">
        <v>0</v>
      </c>
      <c r="M38" s="44" t="s">
        <v>944</v>
      </c>
      <c r="N38" s="45">
        <v>0</v>
      </c>
      <c r="O38" s="44" t="s">
        <v>107</v>
      </c>
      <c r="P38" s="45">
        <v>0</v>
      </c>
      <c r="Q38" s="44" t="s">
        <v>139</v>
      </c>
      <c r="R38" s="45">
        <v>0</v>
      </c>
      <c r="S38" s="44" t="s">
        <v>945</v>
      </c>
      <c r="T38" s="45">
        <v>0</v>
      </c>
      <c r="U38" s="44" t="s">
        <v>946</v>
      </c>
      <c r="V38" s="45">
        <v>0</v>
      </c>
      <c r="W38" s="44" t="s">
        <v>947</v>
      </c>
      <c r="X38" s="45">
        <v>0</v>
      </c>
      <c r="Y38" s="44" t="s">
        <v>948</v>
      </c>
      <c r="Z38" s="45">
        <v>0</v>
      </c>
      <c r="AA38" s="44" t="s">
        <v>949</v>
      </c>
      <c r="AB38" s="45">
        <v>67</v>
      </c>
      <c r="AC38" s="44" t="s">
        <v>950</v>
      </c>
      <c r="AD38" s="45">
        <v>0</v>
      </c>
      <c r="AE38" s="44" t="s">
        <v>951</v>
      </c>
      <c r="AF38" s="45">
        <v>0</v>
      </c>
      <c r="AG38" s="44" t="s">
        <v>952</v>
      </c>
      <c r="AH38" s="45">
        <v>347</v>
      </c>
      <c r="AI38" s="44" t="s">
        <v>953</v>
      </c>
      <c r="AJ38" s="45">
        <v>721</v>
      </c>
      <c r="AK38" s="44" t="s">
        <v>954</v>
      </c>
      <c r="AL38" s="45">
        <v>0</v>
      </c>
      <c r="AM38" s="44" t="s">
        <v>107</v>
      </c>
      <c r="AN38" s="45">
        <v>3</v>
      </c>
      <c r="AO38" s="44" t="s">
        <v>955</v>
      </c>
      <c r="AP38" s="45">
        <v>1</v>
      </c>
      <c r="AQ38" s="44" t="s">
        <v>956</v>
      </c>
      <c r="AR38" s="45">
        <v>205</v>
      </c>
      <c r="AS38" s="44" t="s">
        <v>957</v>
      </c>
      <c r="AT38" s="45">
        <v>0</v>
      </c>
      <c r="AU38" s="44" t="s">
        <v>958</v>
      </c>
      <c r="AV38" s="45">
        <v>0</v>
      </c>
      <c r="AW38" s="44" t="s">
        <v>959</v>
      </c>
      <c r="AX38" s="45">
        <v>0</v>
      </c>
      <c r="AY38" s="44" t="s">
        <v>960</v>
      </c>
      <c r="AZ38" s="45">
        <v>8106</v>
      </c>
      <c r="BA38" s="44" t="s">
        <v>961</v>
      </c>
      <c r="BB38" s="45">
        <v>0</v>
      </c>
      <c r="BC38" s="44" t="s">
        <v>962</v>
      </c>
      <c r="BD38" s="45">
        <v>0</v>
      </c>
      <c r="BE38" s="44" t="s">
        <v>963</v>
      </c>
      <c r="BF38" s="45">
        <v>22459</v>
      </c>
      <c r="BG38" s="44" t="s">
        <v>964</v>
      </c>
      <c r="BH38" s="45">
        <v>0</v>
      </c>
      <c r="BI38" s="44" t="s">
        <v>107</v>
      </c>
      <c r="BJ38" s="45">
        <v>0</v>
      </c>
      <c r="BK38" s="44" t="s">
        <v>965</v>
      </c>
      <c r="BL38" s="45">
        <v>0</v>
      </c>
    </row>
    <row r="39" s="40" customFormat="1" ht="15" customHeight="1" spans="1:64">
      <c r="A39" s="44" t="s">
        <v>139</v>
      </c>
      <c r="B39" s="45">
        <v>49</v>
      </c>
      <c r="C39" s="44" t="s">
        <v>966</v>
      </c>
      <c r="D39" s="45">
        <v>0</v>
      </c>
      <c r="E39" s="44" t="s">
        <v>967</v>
      </c>
      <c r="F39" s="45">
        <v>12370</v>
      </c>
      <c r="G39" s="44" t="s">
        <v>107</v>
      </c>
      <c r="H39" s="45">
        <v>0</v>
      </c>
      <c r="I39" s="44" t="s">
        <v>968</v>
      </c>
      <c r="J39" s="45">
        <v>27</v>
      </c>
      <c r="K39" s="44" t="s">
        <v>969</v>
      </c>
      <c r="L39" s="45">
        <v>0</v>
      </c>
      <c r="M39" s="44" t="s">
        <v>970</v>
      </c>
      <c r="N39" s="45">
        <v>0</v>
      </c>
      <c r="O39" s="44" t="s">
        <v>971</v>
      </c>
      <c r="P39" s="45">
        <v>0</v>
      </c>
      <c r="Q39" s="44" t="s">
        <v>107</v>
      </c>
      <c r="R39" s="45">
        <v>0</v>
      </c>
      <c r="S39" s="44" t="s">
        <v>972</v>
      </c>
      <c r="T39" s="45">
        <v>11288</v>
      </c>
      <c r="U39" s="44" t="s">
        <v>138</v>
      </c>
      <c r="V39" s="45">
        <v>0</v>
      </c>
      <c r="W39" s="44" t="s">
        <v>973</v>
      </c>
      <c r="X39" s="45">
        <v>26685</v>
      </c>
      <c r="Y39" s="44" t="s">
        <v>113</v>
      </c>
      <c r="Z39" s="45">
        <v>0</v>
      </c>
      <c r="AA39" s="44" t="s">
        <v>974</v>
      </c>
      <c r="AB39" s="45">
        <v>850</v>
      </c>
      <c r="AC39" s="44" t="s">
        <v>975</v>
      </c>
      <c r="AD39" s="45">
        <v>461</v>
      </c>
      <c r="AE39" s="44" t="s">
        <v>976</v>
      </c>
      <c r="AF39" s="45">
        <v>1359</v>
      </c>
      <c r="AG39" s="44" t="s">
        <v>977</v>
      </c>
      <c r="AH39" s="45">
        <v>290</v>
      </c>
      <c r="AI39" s="44" t="s">
        <v>978</v>
      </c>
      <c r="AJ39" s="45">
        <v>721</v>
      </c>
      <c r="AK39" s="44" t="s">
        <v>979</v>
      </c>
      <c r="AL39" s="45">
        <v>0</v>
      </c>
      <c r="AM39" s="44" t="s">
        <v>980</v>
      </c>
      <c r="AN39" s="45">
        <v>13038</v>
      </c>
      <c r="AO39" s="44" t="s">
        <v>981</v>
      </c>
      <c r="AP39" s="45">
        <v>0</v>
      </c>
      <c r="AQ39" s="44" t="s">
        <v>982</v>
      </c>
      <c r="AR39" s="45">
        <v>379</v>
      </c>
      <c r="AS39" s="44" t="s">
        <v>983</v>
      </c>
      <c r="AT39" s="45">
        <v>0</v>
      </c>
      <c r="AU39" s="44" t="s">
        <v>984</v>
      </c>
      <c r="AV39" s="45">
        <v>0</v>
      </c>
      <c r="AW39" s="44" t="s">
        <v>985</v>
      </c>
      <c r="AX39" s="45">
        <v>0</v>
      </c>
      <c r="AY39" s="44" t="s">
        <v>986</v>
      </c>
      <c r="AZ39" s="45">
        <v>0</v>
      </c>
      <c r="BA39" s="44" t="s">
        <v>987</v>
      </c>
      <c r="BB39" s="45">
        <v>0</v>
      </c>
      <c r="BC39" s="44" t="s">
        <v>988</v>
      </c>
      <c r="BD39" s="45">
        <v>0</v>
      </c>
      <c r="BE39" s="44" t="s">
        <v>989</v>
      </c>
      <c r="BF39" s="45">
        <v>22459</v>
      </c>
      <c r="BG39" s="44" t="s">
        <v>990</v>
      </c>
      <c r="BH39" s="45">
        <v>1411</v>
      </c>
      <c r="BI39" s="44" t="s">
        <v>991</v>
      </c>
      <c r="BJ39" s="45">
        <v>45</v>
      </c>
      <c r="BK39" s="44" t="s">
        <v>992</v>
      </c>
      <c r="BL39" s="45">
        <v>0</v>
      </c>
    </row>
    <row r="40" s="40" customFormat="1" ht="15" customHeight="1" spans="1:64">
      <c r="A40" s="44" t="s">
        <v>107</v>
      </c>
      <c r="B40" s="45">
        <v>0</v>
      </c>
      <c r="C40" s="44" t="s">
        <v>993</v>
      </c>
      <c r="D40" s="45">
        <v>1862</v>
      </c>
      <c r="E40" s="44" t="s">
        <v>113</v>
      </c>
      <c r="F40" s="45">
        <v>2222</v>
      </c>
      <c r="G40" s="44" t="s">
        <v>994</v>
      </c>
      <c r="H40" s="45">
        <v>4</v>
      </c>
      <c r="I40" s="44" t="s">
        <v>995</v>
      </c>
      <c r="J40" s="45">
        <v>15</v>
      </c>
      <c r="K40" s="44" t="s">
        <v>113</v>
      </c>
      <c r="L40" s="45">
        <v>0</v>
      </c>
      <c r="M40" s="44" t="s">
        <v>996</v>
      </c>
      <c r="N40" s="45">
        <v>0</v>
      </c>
      <c r="O40" s="44" t="s">
        <v>997</v>
      </c>
      <c r="P40" s="45">
        <v>476</v>
      </c>
      <c r="Q40" s="44" t="s">
        <v>998</v>
      </c>
      <c r="R40" s="45">
        <v>0</v>
      </c>
      <c r="S40" s="44" t="s">
        <v>999</v>
      </c>
      <c r="T40" s="45">
        <v>75</v>
      </c>
      <c r="U40" s="44" t="s">
        <v>1000</v>
      </c>
      <c r="V40" s="45">
        <v>0</v>
      </c>
      <c r="W40" s="44" t="s">
        <v>1001</v>
      </c>
      <c r="X40" s="45">
        <v>11501</v>
      </c>
      <c r="Y40" s="44" t="s">
        <v>139</v>
      </c>
      <c r="Z40" s="45">
        <v>0</v>
      </c>
      <c r="AA40" s="44" t="s">
        <v>1002</v>
      </c>
      <c r="AB40" s="45">
        <v>28511</v>
      </c>
      <c r="AC40" s="44" t="s">
        <v>1003</v>
      </c>
      <c r="AD40" s="45">
        <v>0</v>
      </c>
      <c r="AE40" s="44" t="s">
        <v>113</v>
      </c>
      <c r="AF40" s="45">
        <v>493</v>
      </c>
      <c r="AG40" s="44" t="s">
        <v>1004</v>
      </c>
      <c r="AH40" s="45">
        <v>1163</v>
      </c>
      <c r="AI40" s="44" t="s">
        <v>1005</v>
      </c>
      <c r="AJ40" s="45">
        <v>43262</v>
      </c>
      <c r="AK40" s="44" t="s">
        <v>1006</v>
      </c>
      <c r="AL40" s="45">
        <v>0</v>
      </c>
      <c r="AM40" s="44" t="s">
        <v>1007</v>
      </c>
      <c r="AN40" s="45">
        <v>675</v>
      </c>
      <c r="AO40" s="44" t="s">
        <v>1008</v>
      </c>
      <c r="AP40" s="45">
        <v>0</v>
      </c>
      <c r="AQ40" s="44" t="s">
        <v>1009</v>
      </c>
      <c r="AR40" s="45">
        <v>0</v>
      </c>
      <c r="AS40" s="44" t="s">
        <v>1010</v>
      </c>
      <c r="AT40" s="45">
        <v>0</v>
      </c>
      <c r="AU40" s="44" t="s">
        <v>1011</v>
      </c>
      <c r="AV40" s="45">
        <v>0</v>
      </c>
      <c r="AW40" s="44" t="s">
        <v>1012</v>
      </c>
      <c r="AX40" s="45">
        <v>0</v>
      </c>
      <c r="AY40" s="44" t="s">
        <v>1013</v>
      </c>
      <c r="AZ40" s="45">
        <v>1445</v>
      </c>
      <c r="BA40" s="44" t="s">
        <v>1014</v>
      </c>
      <c r="BB40" s="45">
        <v>0</v>
      </c>
      <c r="BC40" s="44" t="s">
        <v>1015</v>
      </c>
      <c r="BD40" s="45">
        <v>0</v>
      </c>
      <c r="BE40" s="44" t="s">
        <v>1016</v>
      </c>
      <c r="BF40" s="45">
        <v>0</v>
      </c>
      <c r="BG40" s="44" t="s">
        <v>1017</v>
      </c>
      <c r="BH40" s="45">
        <v>811</v>
      </c>
      <c r="BI40" s="44" t="s">
        <v>1018</v>
      </c>
      <c r="BJ40" s="45">
        <v>0</v>
      </c>
      <c r="BK40" s="44" t="s">
        <v>1019</v>
      </c>
      <c r="BL40" s="45">
        <v>57</v>
      </c>
    </row>
    <row r="41" s="40" customFormat="1" ht="15" customHeight="1" spans="1:64">
      <c r="A41" s="44" t="s">
        <v>1020</v>
      </c>
      <c r="B41" s="45">
        <v>7</v>
      </c>
      <c r="C41" s="44" t="s">
        <v>113</v>
      </c>
      <c r="D41" s="45">
        <v>1549</v>
      </c>
      <c r="E41" s="44" t="s">
        <v>139</v>
      </c>
      <c r="F41" s="45">
        <v>1</v>
      </c>
      <c r="G41" s="44" t="s">
        <v>1021</v>
      </c>
      <c r="H41" s="45">
        <v>311</v>
      </c>
      <c r="I41" s="44" t="s">
        <v>103</v>
      </c>
      <c r="J41" s="45">
        <v>0</v>
      </c>
      <c r="K41" s="44" t="s">
        <v>139</v>
      </c>
      <c r="L41" s="45">
        <v>0</v>
      </c>
      <c r="M41" s="44" t="s">
        <v>1022</v>
      </c>
      <c r="N41" s="45">
        <v>0</v>
      </c>
      <c r="O41" s="44" t="s">
        <v>103</v>
      </c>
      <c r="P41" s="45">
        <v>0</v>
      </c>
      <c r="Q41" s="44" t="s">
        <v>1023</v>
      </c>
      <c r="R41" s="45">
        <v>0</v>
      </c>
      <c r="S41" s="44" t="s">
        <v>1024</v>
      </c>
      <c r="T41" s="45">
        <v>322</v>
      </c>
      <c r="U41" s="44" t="s">
        <v>1025</v>
      </c>
      <c r="V41" s="45">
        <v>0</v>
      </c>
      <c r="W41" s="44" t="s">
        <v>1026</v>
      </c>
      <c r="X41" s="45">
        <v>0</v>
      </c>
      <c r="Y41" s="44" t="s">
        <v>107</v>
      </c>
      <c r="Z41" s="45">
        <v>0</v>
      </c>
      <c r="AA41" s="44" t="s">
        <v>1027</v>
      </c>
      <c r="AB41" s="45">
        <v>52</v>
      </c>
      <c r="AC41" s="44" t="s">
        <v>1028</v>
      </c>
      <c r="AD41" s="45">
        <v>1700</v>
      </c>
      <c r="AE41" s="44" t="s">
        <v>139</v>
      </c>
      <c r="AF41" s="45">
        <v>0</v>
      </c>
      <c r="AG41" s="44" t="s">
        <v>1029</v>
      </c>
      <c r="AH41" s="45">
        <v>195</v>
      </c>
      <c r="AI41" s="44" t="s">
        <v>1030</v>
      </c>
      <c r="AJ41" s="45">
        <v>1966</v>
      </c>
      <c r="AK41" s="44" t="s">
        <v>1031</v>
      </c>
      <c r="AL41" s="45">
        <v>0</v>
      </c>
      <c r="AM41" s="44" t="s">
        <v>1032</v>
      </c>
      <c r="AN41" s="45">
        <v>3</v>
      </c>
      <c r="AO41" s="44" t="s">
        <v>1033</v>
      </c>
      <c r="AP41" s="45">
        <v>6759</v>
      </c>
      <c r="AQ41" s="44" t="s">
        <v>1034</v>
      </c>
      <c r="AR41" s="45">
        <v>5</v>
      </c>
      <c r="AS41" s="44" t="s">
        <v>1035</v>
      </c>
      <c r="AT41" s="45">
        <v>0</v>
      </c>
      <c r="AU41" s="44" t="s">
        <v>1036</v>
      </c>
      <c r="AV41" s="45">
        <v>0</v>
      </c>
      <c r="AW41" s="44" t="s">
        <v>1037</v>
      </c>
      <c r="AX41" s="45">
        <v>0</v>
      </c>
      <c r="AY41" s="44" t="s">
        <v>1038</v>
      </c>
      <c r="AZ41" s="45">
        <v>11709</v>
      </c>
      <c r="BA41" s="44" t="s">
        <v>1039</v>
      </c>
      <c r="BB41" s="45">
        <v>0</v>
      </c>
      <c r="BC41" s="44" t="s">
        <v>1040</v>
      </c>
      <c r="BD41" s="45">
        <v>0</v>
      </c>
      <c r="BE41" s="44" t="s">
        <v>1041</v>
      </c>
      <c r="BF41" s="45">
        <v>0</v>
      </c>
      <c r="BG41" s="44" t="s">
        <v>1042</v>
      </c>
      <c r="BH41" s="45">
        <v>0</v>
      </c>
      <c r="BI41" s="44" t="s">
        <v>1043</v>
      </c>
      <c r="BJ41" s="45">
        <v>0</v>
      </c>
      <c r="BK41" s="44" t="s">
        <v>1044</v>
      </c>
      <c r="BL41" s="45">
        <v>57</v>
      </c>
    </row>
    <row r="42" s="40" customFormat="1" ht="15" customHeight="1" spans="1:64">
      <c r="A42" s="44" t="s">
        <v>1045</v>
      </c>
      <c r="B42" s="45">
        <v>0</v>
      </c>
      <c r="C42" s="44" t="s">
        <v>139</v>
      </c>
      <c r="D42" s="45">
        <v>25</v>
      </c>
      <c r="E42" s="44" t="s">
        <v>107</v>
      </c>
      <c r="F42" s="45">
        <v>0</v>
      </c>
      <c r="G42" s="44" t="s">
        <v>1046</v>
      </c>
      <c r="H42" s="45">
        <v>1276</v>
      </c>
      <c r="I42" s="44" t="s">
        <v>1047</v>
      </c>
      <c r="J42" s="45">
        <v>379</v>
      </c>
      <c r="K42" s="44" t="s">
        <v>107</v>
      </c>
      <c r="L42" s="45">
        <v>0</v>
      </c>
      <c r="M42" s="44" t="s">
        <v>1048</v>
      </c>
      <c r="N42" s="45">
        <v>0</v>
      </c>
      <c r="O42" s="44" t="s">
        <v>1049</v>
      </c>
      <c r="P42" s="45">
        <v>163</v>
      </c>
      <c r="Q42" s="44" t="s">
        <v>1050</v>
      </c>
      <c r="R42" s="45">
        <v>0</v>
      </c>
      <c r="S42" s="44" t="s">
        <v>1051</v>
      </c>
      <c r="T42" s="45">
        <v>0</v>
      </c>
      <c r="U42" s="44" t="s">
        <v>1052</v>
      </c>
      <c r="V42" s="45">
        <v>0</v>
      </c>
      <c r="W42" s="44" t="s">
        <v>1053</v>
      </c>
      <c r="X42" s="45">
        <v>0</v>
      </c>
      <c r="Y42" s="44" t="s">
        <v>1054</v>
      </c>
      <c r="Z42" s="45">
        <v>0</v>
      </c>
      <c r="AA42" s="44" t="s">
        <v>1055</v>
      </c>
      <c r="AB42" s="45">
        <v>7</v>
      </c>
      <c r="AC42" s="44" t="s">
        <v>1056</v>
      </c>
      <c r="AD42" s="45">
        <v>0</v>
      </c>
      <c r="AE42" s="44" t="s">
        <v>107</v>
      </c>
      <c r="AF42" s="45">
        <v>0</v>
      </c>
      <c r="AG42" s="44" t="s">
        <v>1057</v>
      </c>
      <c r="AH42" s="45">
        <v>216</v>
      </c>
      <c r="AI42" s="44" t="s">
        <v>113</v>
      </c>
      <c r="AJ42" s="45">
        <v>1266</v>
      </c>
      <c r="AK42" s="44" t="s">
        <v>1058</v>
      </c>
      <c r="AL42" s="45">
        <v>0</v>
      </c>
      <c r="AM42" s="44" t="s">
        <v>1059</v>
      </c>
      <c r="AN42" s="45">
        <v>0</v>
      </c>
      <c r="AO42" s="44" t="s">
        <v>1060</v>
      </c>
      <c r="AP42" s="45">
        <v>924</v>
      </c>
      <c r="AQ42" s="44" t="s">
        <v>1061</v>
      </c>
      <c r="AR42" s="45">
        <v>209</v>
      </c>
      <c r="AS42" s="44" t="s">
        <v>1062</v>
      </c>
      <c r="AT42" s="45">
        <v>63341</v>
      </c>
      <c r="AU42" s="44" t="s">
        <v>1063</v>
      </c>
      <c r="AV42" s="45">
        <v>0</v>
      </c>
      <c r="AW42" s="44" t="s">
        <v>1064</v>
      </c>
      <c r="AX42" s="45">
        <v>0</v>
      </c>
      <c r="AY42" s="44" t="s">
        <v>1065</v>
      </c>
      <c r="AZ42" s="45">
        <v>0</v>
      </c>
      <c r="BA42" s="44" t="s">
        <v>1066</v>
      </c>
      <c r="BB42" s="45">
        <v>180</v>
      </c>
      <c r="BC42" s="44" t="s">
        <v>1067</v>
      </c>
      <c r="BD42" s="45">
        <v>0</v>
      </c>
      <c r="BE42" s="44" t="s">
        <v>1068</v>
      </c>
      <c r="BF42" s="45">
        <v>1854</v>
      </c>
      <c r="BG42" s="44" t="s">
        <v>1069</v>
      </c>
      <c r="BH42" s="45">
        <v>600</v>
      </c>
      <c r="BI42" s="44" t="s">
        <v>113</v>
      </c>
      <c r="BJ42" s="45">
        <v>0</v>
      </c>
      <c r="BK42" s="44"/>
      <c r="BL42" s="45"/>
    </row>
    <row r="43" s="40" customFormat="1" ht="15" customHeight="1" spans="1:64">
      <c r="A43" s="44" t="s">
        <v>1070</v>
      </c>
      <c r="B43" s="45">
        <v>0</v>
      </c>
      <c r="C43" s="44" t="s">
        <v>107</v>
      </c>
      <c r="D43" s="45">
        <v>0</v>
      </c>
      <c r="E43" s="44" t="s">
        <v>1071</v>
      </c>
      <c r="F43" s="45">
        <v>35</v>
      </c>
      <c r="G43" s="44" t="s">
        <v>113</v>
      </c>
      <c r="H43" s="45">
        <v>1130</v>
      </c>
      <c r="I43" s="44" t="s">
        <v>1072</v>
      </c>
      <c r="J43" s="45">
        <v>0</v>
      </c>
      <c r="K43" s="44" t="s">
        <v>462</v>
      </c>
      <c r="L43" s="45">
        <v>0</v>
      </c>
      <c r="M43" s="44" t="s">
        <v>1073</v>
      </c>
      <c r="N43" s="45">
        <v>2031</v>
      </c>
      <c r="O43" s="44" t="s">
        <v>1074</v>
      </c>
      <c r="P43" s="45">
        <v>7006</v>
      </c>
      <c r="Q43" s="44" t="s">
        <v>104</v>
      </c>
      <c r="R43" s="45">
        <v>0</v>
      </c>
      <c r="S43" s="44" t="s">
        <v>1075</v>
      </c>
      <c r="T43" s="45">
        <v>0</v>
      </c>
      <c r="U43" s="44" t="s">
        <v>1076</v>
      </c>
      <c r="V43" s="45">
        <v>0</v>
      </c>
      <c r="W43" s="44" t="s">
        <v>1077</v>
      </c>
      <c r="X43" s="45">
        <v>15184</v>
      </c>
      <c r="Y43" s="44" t="s">
        <v>1078</v>
      </c>
      <c r="Z43" s="45">
        <v>0</v>
      </c>
      <c r="AA43" s="44" t="s">
        <v>1079</v>
      </c>
      <c r="AB43" s="45">
        <v>0</v>
      </c>
      <c r="AC43" s="44" t="s">
        <v>1080</v>
      </c>
      <c r="AD43" s="45">
        <v>2873</v>
      </c>
      <c r="AE43" s="44" t="s">
        <v>1081</v>
      </c>
      <c r="AF43" s="45">
        <v>342</v>
      </c>
      <c r="AG43" s="44" t="s">
        <v>1082</v>
      </c>
      <c r="AH43" s="45">
        <v>7257</v>
      </c>
      <c r="AI43" s="44" t="s">
        <v>139</v>
      </c>
      <c r="AJ43" s="45">
        <v>53</v>
      </c>
      <c r="AK43" s="44" t="s">
        <v>1083</v>
      </c>
      <c r="AL43" s="45">
        <v>0</v>
      </c>
      <c r="AM43" s="44" t="s">
        <v>1084</v>
      </c>
      <c r="AN43" s="45">
        <v>1534</v>
      </c>
      <c r="AO43" s="44" t="s">
        <v>113</v>
      </c>
      <c r="AP43" s="45">
        <v>25</v>
      </c>
      <c r="AQ43" s="44" t="s">
        <v>1085</v>
      </c>
      <c r="AR43" s="45">
        <v>0</v>
      </c>
      <c r="AS43" s="44" t="s">
        <v>1086</v>
      </c>
      <c r="AT43" s="45">
        <v>15830</v>
      </c>
      <c r="AU43" s="44" t="s">
        <v>1087</v>
      </c>
      <c r="AV43" s="45">
        <v>9210</v>
      </c>
      <c r="AW43" s="44" t="s">
        <v>1088</v>
      </c>
      <c r="AX43" s="45">
        <v>0</v>
      </c>
      <c r="AY43" s="44" t="s">
        <v>1089</v>
      </c>
      <c r="AZ43" s="45">
        <v>8846</v>
      </c>
      <c r="BA43" s="44" t="s">
        <v>1090</v>
      </c>
      <c r="BB43" s="45">
        <v>0</v>
      </c>
      <c r="BC43" s="44" t="s">
        <v>1091</v>
      </c>
      <c r="BD43" s="45">
        <v>0</v>
      </c>
      <c r="BE43" s="44" t="s">
        <v>1092</v>
      </c>
      <c r="BF43" s="45">
        <v>0</v>
      </c>
      <c r="BG43" s="44" t="s">
        <v>1093</v>
      </c>
      <c r="BH43" s="45">
        <v>0</v>
      </c>
      <c r="BI43" s="44" t="s">
        <v>139</v>
      </c>
      <c r="BJ43" s="45">
        <v>0</v>
      </c>
      <c r="BK43" s="44"/>
      <c r="BL43" s="45"/>
    </row>
    <row r="44" s="40" customFormat="1" ht="15" customHeight="1" spans="1:64">
      <c r="A44" s="44" t="s">
        <v>1094</v>
      </c>
      <c r="B44" s="45">
        <v>0</v>
      </c>
      <c r="C44" s="44" t="s">
        <v>1095</v>
      </c>
      <c r="D44" s="45">
        <v>288</v>
      </c>
      <c r="E44" s="44" t="s">
        <v>1096</v>
      </c>
      <c r="F44" s="45">
        <v>0</v>
      </c>
      <c r="G44" s="44" t="s">
        <v>139</v>
      </c>
      <c r="H44" s="45">
        <v>12</v>
      </c>
      <c r="I44" s="44" t="s">
        <v>113</v>
      </c>
      <c r="J44" s="45">
        <v>0</v>
      </c>
      <c r="K44" s="44" t="s">
        <v>103</v>
      </c>
      <c r="L44" s="45">
        <v>0</v>
      </c>
      <c r="M44" s="44" t="s">
        <v>1097</v>
      </c>
      <c r="N44" s="45">
        <v>50</v>
      </c>
      <c r="O44" s="44" t="s">
        <v>113</v>
      </c>
      <c r="P44" s="45">
        <v>4981</v>
      </c>
      <c r="Q44" s="44" t="s">
        <v>103</v>
      </c>
      <c r="R44" s="45">
        <v>0</v>
      </c>
      <c r="S44" s="44" t="s">
        <v>1098</v>
      </c>
      <c r="T44" s="45">
        <v>322</v>
      </c>
      <c r="U44" s="44" t="s">
        <v>1099</v>
      </c>
      <c r="V44" s="45">
        <v>0</v>
      </c>
      <c r="W44" s="44" t="s">
        <v>1100</v>
      </c>
      <c r="X44" s="45">
        <v>27382</v>
      </c>
      <c r="Y44" s="44" t="s">
        <v>1101</v>
      </c>
      <c r="Z44" s="45">
        <v>0</v>
      </c>
      <c r="AA44" s="44" t="s">
        <v>1102</v>
      </c>
      <c r="AB44" s="45">
        <v>14917</v>
      </c>
      <c r="AC44" s="44" t="s">
        <v>113</v>
      </c>
      <c r="AD44" s="45">
        <v>401</v>
      </c>
      <c r="AE44" s="44" t="s">
        <v>1103</v>
      </c>
      <c r="AF44" s="45">
        <v>213</v>
      </c>
      <c r="AG44" s="44" t="s">
        <v>1104</v>
      </c>
      <c r="AH44" s="45">
        <v>81</v>
      </c>
      <c r="AI44" s="44" t="s">
        <v>107</v>
      </c>
      <c r="AJ44" s="45">
        <v>0</v>
      </c>
      <c r="AK44" s="44" t="s">
        <v>1105</v>
      </c>
      <c r="AL44" s="45">
        <v>0</v>
      </c>
      <c r="AM44" s="44" t="s">
        <v>1106</v>
      </c>
      <c r="AN44" s="45">
        <v>0</v>
      </c>
      <c r="AO44" s="44" t="s">
        <v>139</v>
      </c>
      <c r="AP44" s="45">
        <v>3</v>
      </c>
      <c r="AQ44" s="44" t="s">
        <v>1107</v>
      </c>
      <c r="AR44" s="45">
        <v>0</v>
      </c>
      <c r="AS44" s="44" t="s">
        <v>113</v>
      </c>
      <c r="AT44" s="45">
        <v>1100</v>
      </c>
      <c r="AU44" s="44" t="s">
        <v>1108</v>
      </c>
      <c r="AV44" s="45">
        <v>1682</v>
      </c>
      <c r="AW44" s="44" t="s">
        <v>1109</v>
      </c>
      <c r="AX44" s="45">
        <v>0</v>
      </c>
      <c r="AY44" s="44" t="s">
        <v>1110</v>
      </c>
      <c r="AZ44" s="45">
        <v>0</v>
      </c>
      <c r="BA44" s="44" t="s">
        <v>1111</v>
      </c>
      <c r="BB44" s="45">
        <v>0</v>
      </c>
      <c r="BC44" s="44" t="s">
        <v>1112</v>
      </c>
      <c r="BD44" s="45">
        <v>0</v>
      </c>
      <c r="BE44" s="44" t="s">
        <v>1113</v>
      </c>
      <c r="BF44" s="45">
        <v>1506</v>
      </c>
      <c r="BG44" s="44" t="s">
        <v>1114</v>
      </c>
      <c r="BH44" s="45">
        <v>0</v>
      </c>
      <c r="BI44" s="44" t="s">
        <v>107</v>
      </c>
      <c r="BJ44" s="45">
        <v>0</v>
      </c>
      <c r="BK44" s="44"/>
      <c r="BL44" s="45"/>
    </row>
    <row r="45" s="40" customFormat="1" ht="15" customHeight="1" spans="1:64">
      <c r="A45" s="44" t="s">
        <v>1115</v>
      </c>
      <c r="B45" s="45">
        <v>180</v>
      </c>
      <c r="C45" s="44" t="s">
        <v>1116</v>
      </c>
      <c r="D45" s="45">
        <v>0</v>
      </c>
      <c r="E45" s="44" t="s">
        <v>1117</v>
      </c>
      <c r="F45" s="45">
        <v>30</v>
      </c>
      <c r="G45" s="44" t="s">
        <v>107</v>
      </c>
      <c r="H45" s="45">
        <v>0</v>
      </c>
      <c r="I45" s="44" t="s">
        <v>139</v>
      </c>
      <c r="J45" s="45">
        <v>0</v>
      </c>
      <c r="K45" s="44" t="s">
        <v>1118</v>
      </c>
      <c r="L45" s="45">
        <v>0</v>
      </c>
      <c r="M45" s="44" t="s">
        <v>1119</v>
      </c>
      <c r="N45" s="45">
        <v>0</v>
      </c>
      <c r="O45" s="44" t="s">
        <v>139</v>
      </c>
      <c r="P45" s="45">
        <v>391</v>
      </c>
      <c r="Q45" s="44" t="s">
        <v>1120</v>
      </c>
      <c r="R45" s="45">
        <v>0</v>
      </c>
      <c r="S45" s="44" t="s">
        <v>1121</v>
      </c>
      <c r="T45" s="45">
        <v>0</v>
      </c>
      <c r="U45" s="44" t="s">
        <v>1122</v>
      </c>
      <c r="V45" s="45">
        <v>0</v>
      </c>
      <c r="W45" s="44" t="s">
        <v>1123</v>
      </c>
      <c r="X45" s="45">
        <v>13330</v>
      </c>
      <c r="Y45" s="44" t="s">
        <v>1124</v>
      </c>
      <c r="Z45" s="45">
        <v>0</v>
      </c>
      <c r="AA45" s="44" t="s">
        <v>1125</v>
      </c>
      <c r="AB45" s="45">
        <v>7454</v>
      </c>
      <c r="AC45" s="44" t="s">
        <v>139</v>
      </c>
      <c r="AD45" s="45">
        <v>138</v>
      </c>
      <c r="AE45" s="44" t="s">
        <v>103</v>
      </c>
      <c r="AF45" s="45">
        <v>112</v>
      </c>
      <c r="AG45" s="44" t="s">
        <v>1126</v>
      </c>
      <c r="AH45" s="45">
        <v>760</v>
      </c>
      <c r="AI45" s="44" t="s">
        <v>1127</v>
      </c>
      <c r="AJ45" s="45">
        <v>0</v>
      </c>
      <c r="AK45" s="44" t="s">
        <v>1128</v>
      </c>
      <c r="AL45" s="45">
        <v>0</v>
      </c>
      <c r="AM45" s="44" t="s">
        <v>1129</v>
      </c>
      <c r="AN45" s="45">
        <v>5658</v>
      </c>
      <c r="AO45" s="44" t="s">
        <v>107</v>
      </c>
      <c r="AP45" s="45">
        <v>4</v>
      </c>
      <c r="AQ45" s="44" t="s">
        <v>1130</v>
      </c>
      <c r="AR45" s="45">
        <v>15</v>
      </c>
      <c r="AS45" s="44" t="s">
        <v>139</v>
      </c>
      <c r="AT45" s="45">
        <v>124</v>
      </c>
      <c r="AU45" s="44" t="s">
        <v>1131</v>
      </c>
      <c r="AV45" s="45">
        <v>129</v>
      </c>
      <c r="AW45" s="44" t="s">
        <v>1132</v>
      </c>
      <c r="AX45" s="45">
        <v>0</v>
      </c>
      <c r="AY45" s="44" t="s">
        <v>1133</v>
      </c>
      <c r="AZ45" s="45">
        <v>0</v>
      </c>
      <c r="BA45" s="44" t="s">
        <v>1134</v>
      </c>
      <c r="BB45" s="45">
        <v>0</v>
      </c>
      <c r="BC45" s="44" t="s">
        <v>1135</v>
      </c>
      <c r="BD45" s="45">
        <v>0</v>
      </c>
      <c r="BE45" s="44" t="s">
        <v>1136</v>
      </c>
      <c r="BF45" s="45">
        <v>348</v>
      </c>
      <c r="BG45" s="44" t="s">
        <v>1137</v>
      </c>
      <c r="BH45" s="45">
        <v>1504</v>
      </c>
      <c r="BI45" s="44" t="s">
        <v>1138</v>
      </c>
      <c r="BJ45" s="45">
        <v>0</v>
      </c>
      <c r="BK45" s="43" t="s">
        <v>1139</v>
      </c>
      <c r="BL45" s="45">
        <v>921300</v>
      </c>
    </row>
    <row r="46" s="40" customFormat="1" ht="15" hidden="1" customHeight="1" spans="1:2">
      <c r="A46" s="46" t="s">
        <v>103</v>
      </c>
      <c r="B46" s="47">
        <v>0</v>
      </c>
    </row>
    <row r="47" s="40" customFormat="1" ht="15" hidden="1" customHeight="1" spans="1:2">
      <c r="A47" s="46" t="s">
        <v>132</v>
      </c>
      <c r="B47" s="47">
        <v>1726</v>
      </c>
    </row>
    <row r="48" s="40" customFormat="1" ht="15" hidden="1" customHeight="1" spans="1:2">
      <c r="A48" s="46" t="s">
        <v>158</v>
      </c>
      <c r="B48" s="47">
        <v>1758</v>
      </c>
    </row>
    <row r="49" s="40" customFormat="1" ht="15" hidden="1" customHeight="1" spans="1:2">
      <c r="A49" s="46" t="s">
        <v>113</v>
      </c>
      <c r="B49" s="47">
        <v>1117</v>
      </c>
    </row>
    <row r="50" s="40" customFormat="1" ht="15" hidden="1" customHeight="1" spans="1:2">
      <c r="A50" s="46" t="s">
        <v>139</v>
      </c>
      <c r="B50" s="47">
        <v>46</v>
      </c>
    </row>
    <row r="51" s="40" customFormat="1" ht="15" hidden="1" customHeight="1" spans="1:2">
      <c r="A51" s="46" t="s">
        <v>107</v>
      </c>
      <c r="B51" s="47">
        <v>0</v>
      </c>
    </row>
    <row r="52" s="40" customFormat="1" ht="15" hidden="1" customHeight="1" spans="1:2">
      <c r="A52" s="46" t="s">
        <v>253</v>
      </c>
      <c r="B52" s="47">
        <v>0</v>
      </c>
    </row>
    <row r="53" s="40" customFormat="1" ht="15" hidden="1" customHeight="1" spans="1:2">
      <c r="A53" s="46" t="s">
        <v>276</v>
      </c>
      <c r="B53" s="47">
        <v>532</v>
      </c>
    </row>
    <row r="54" s="40" customFormat="1" ht="15" hidden="1" customHeight="1" spans="1:2">
      <c r="A54" s="46" t="s">
        <v>302</v>
      </c>
      <c r="B54" s="47">
        <v>0</v>
      </c>
    </row>
    <row r="55" s="40" customFormat="1" ht="15" hidden="1" customHeight="1" spans="1:2">
      <c r="A55" s="46" t="s">
        <v>328</v>
      </c>
      <c r="B55" s="47">
        <v>63</v>
      </c>
    </row>
    <row r="56" s="40" customFormat="1" ht="15" hidden="1" customHeight="1" spans="1:2">
      <c r="A56" s="46" t="s">
        <v>353</v>
      </c>
      <c r="B56" s="47">
        <v>0</v>
      </c>
    </row>
    <row r="57" s="40" customFormat="1" ht="15" hidden="1" customHeight="1" spans="1:2">
      <c r="A57" s="46" t="s">
        <v>103</v>
      </c>
      <c r="B57" s="47">
        <v>0</v>
      </c>
    </row>
    <row r="58" s="40" customFormat="1" ht="15" hidden="1" customHeight="1" spans="1:2">
      <c r="A58" s="46" t="s">
        <v>404</v>
      </c>
      <c r="B58" s="47">
        <v>0</v>
      </c>
    </row>
    <row r="59" s="40" customFormat="1" ht="15" hidden="1" customHeight="1" spans="1:2">
      <c r="A59" s="46" t="s">
        <v>433</v>
      </c>
      <c r="B59" s="47">
        <v>5345</v>
      </c>
    </row>
    <row r="60" s="40" customFormat="1" ht="15" hidden="1" customHeight="1" spans="1:2">
      <c r="A60" s="46" t="s">
        <v>113</v>
      </c>
      <c r="B60" s="47">
        <v>5041</v>
      </c>
    </row>
    <row r="61" s="40" customFormat="1" ht="15" hidden="1" customHeight="1" spans="1:2">
      <c r="A61" s="46" t="s">
        <v>139</v>
      </c>
      <c r="B61" s="47">
        <v>168</v>
      </c>
    </row>
    <row r="62" s="40" customFormat="1" ht="15" hidden="1" customHeight="1" spans="1:2">
      <c r="A62" s="46" t="s">
        <v>107</v>
      </c>
      <c r="B62" s="47">
        <v>0</v>
      </c>
    </row>
    <row r="63" s="40" customFormat="1" ht="15" hidden="1" customHeight="1" spans="1:2">
      <c r="A63" s="46" t="s">
        <v>530</v>
      </c>
      <c r="B63" s="47">
        <v>0</v>
      </c>
    </row>
    <row r="64" s="40" customFormat="1" ht="15" hidden="1" customHeight="1" spans="1:2">
      <c r="A64" s="46" t="s">
        <v>556</v>
      </c>
      <c r="B64" s="47">
        <v>0</v>
      </c>
    </row>
    <row r="65" s="40" customFormat="1" ht="15" hidden="1" customHeight="1" spans="1:2">
      <c r="A65" s="46" t="s">
        <v>580</v>
      </c>
      <c r="B65" s="47">
        <v>0</v>
      </c>
    </row>
    <row r="66" s="40" customFormat="1" ht="15" hidden="1" customHeight="1" spans="1:2">
      <c r="A66" s="46" t="s">
        <v>104</v>
      </c>
      <c r="B66" s="47">
        <v>0</v>
      </c>
    </row>
    <row r="67" s="40" customFormat="1" ht="15" hidden="1" customHeight="1" spans="1:2">
      <c r="A67" s="46" t="s">
        <v>629</v>
      </c>
      <c r="B67" s="47">
        <v>0</v>
      </c>
    </row>
    <row r="68" s="40" customFormat="1" ht="15" hidden="1" customHeight="1" spans="1:2">
      <c r="A68" s="46" t="s">
        <v>103</v>
      </c>
      <c r="B68" s="47">
        <v>0</v>
      </c>
    </row>
    <row r="69" s="40" customFormat="1" ht="15" hidden="1" customHeight="1" spans="1:2">
      <c r="A69" s="46" t="s">
        <v>678</v>
      </c>
      <c r="B69" s="47">
        <v>136</v>
      </c>
    </row>
    <row r="70" s="40" customFormat="1" ht="15" hidden="1" customHeight="1" spans="1:2">
      <c r="A70" s="46" t="s">
        <v>701</v>
      </c>
      <c r="B70" s="47">
        <v>6641</v>
      </c>
    </row>
    <row r="71" s="40" customFormat="1" ht="15" hidden="1" customHeight="1" spans="1:2">
      <c r="A71" s="46" t="s">
        <v>113</v>
      </c>
      <c r="B71" s="47">
        <v>2926</v>
      </c>
    </row>
    <row r="72" s="40" customFormat="1" ht="15" hidden="1" customHeight="1" spans="1:2">
      <c r="A72" s="46" t="s">
        <v>139</v>
      </c>
      <c r="B72" s="47">
        <v>3278</v>
      </c>
    </row>
    <row r="73" s="40" customFormat="1" ht="15" hidden="1" customHeight="1" spans="1:2">
      <c r="A73" s="46" t="s">
        <v>107</v>
      </c>
      <c r="B73" s="47">
        <v>0</v>
      </c>
    </row>
    <row r="74" s="40" customFormat="1" ht="15" hidden="1" customHeight="1" spans="1:2">
      <c r="A74" s="46" t="s">
        <v>792</v>
      </c>
      <c r="B74" s="47">
        <v>0</v>
      </c>
    </row>
    <row r="75" s="40" customFormat="1" ht="15" hidden="1" customHeight="1" spans="1:2">
      <c r="A75" s="46" t="s">
        <v>819</v>
      </c>
      <c r="B75" s="47">
        <v>0</v>
      </c>
    </row>
    <row r="76" s="40" customFormat="1" ht="15" hidden="1" customHeight="1" spans="1:2">
      <c r="A76" s="46" t="s">
        <v>845</v>
      </c>
      <c r="B76" s="47">
        <v>0</v>
      </c>
    </row>
    <row r="77" s="40" customFormat="1" ht="15" hidden="1" customHeight="1" spans="1:2">
      <c r="A77" s="46" t="s">
        <v>869</v>
      </c>
      <c r="B77" s="47">
        <v>0</v>
      </c>
    </row>
    <row r="78" s="40" customFormat="1" ht="15" hidden="1" customHeight="1" spans="1:2">
      <c r="A78" s="46" t="s">
        <v>896</v>
      </c>
      <c r="B78" s="47">
        <v>437</v>
      </c>
    </row>
    <row r="79" s="40" customFormat="1" ht="15" hidden="1" customHeight="1" spans="1:2">
      <c r="A79" s="46" t="s">
        <v>104</v>
      </c>
      <c r="B79" s="47">
        <v>0</v>
      </c>
    </row>
    <row r="80" s="40" customFormat="1" ht="15" hidden="1" customHeight="1" spans="1:2">
      <c r="A80" s="46" t="s">
        <v>103</v>
      </c>
      <c r="B80" s="47">
        <v>0</v>
      </c>
    </row>
    <row r="81" s="40" customFormat="1" ht="15" hidden="1" customHeight="1" spans="1:2">
      <c r="A81" s="46" t="s">
        <v>966</v>
      </c>
      <c r="B81" s="47">
        <v>0</v>
      </c>
    </row>
    <row r="82" s="40" customFormat="1" ht="15" hidden="1" customHeight="1" spans="1:2">
      <c r="A82" s="46" t="s">
        <v>993</v>
      </c>
      <c r="B82" s="47">
        <v>1862</v>
      </c>
    </row>
    <row r="83" s="40" customFormat="1" ht="15" hidden="1" customHeight="1" spans="1:2">
      <c r="A83" s="46" t="s">
        <v>113</v>
      </c>
      <c r="B83" s="47">
        <v>1549</v>
      </c>
    </row>
    <row r="84" s="40" customFormat="1" ht="15" hidden="1" customHeight="1" spans="1:2">
      <c r="A84" s="46" t="s">
        <v>139</v>
      </c>
      <c r="B84" s="47">
        <v>25</v>
      </c>
    </row>
    <row r="85" s="40" customFormat="1" ht="15" hidden="1" customHeight="1" spans="1:2">
      <c r="A85" s="46" t="s">
        <v>107</v>
      </c>
      <c r="B85" s="47">
        <v>0</v>
      </c>
    </row>
    <row r="86" s="40" customFormat="1" ht="15" hidden="1" customHeight="1" spans="1:2">
      <c r="A86" s="46" t="s">
        <v>1095</v>
      </c>
      <c r="B86" s="47">
        <v>288</v>
      </c>
    </row>
    <row r="87" s="40" customFormat="1" ht="15" hidden="1" customHeight="1" spans="1:2">
      <c r="A87" s="46" t="s">
        <v>1116</v>
      </c>
      <c r="B87" s="47">
        <v>0</v>
      </c>
    </row>
    <row r="88" s="40" customFormat="1" ht="15" hidden="1" customHeight="1" spans="1:2">
      <c r="A88" s="46" t="s">
        <v>104</v>
      </c>
      <c r="B88" s="47">
        <v>0</v>
      </c>
    </row>
    <row r="89" s="40" customFormat="1" ht="15" hidden="1" customHeight="1" spans="1:2">
      <c r="A89" s="46" t="s">
        <v>103</v>
      </c>
      <c r="B89" s="47">
        <v>0</v>
      </c>
    </row>
    <row r="90" s="40" customFormat="1" ht="15" hidden="1" customHeight="1" spans="1:2">
      <c r="A90" s="46" t="s">
        <v>159</v>
      </c>
      <c r="B90" s="47">
        <v>0</v>
      </c>
    </row>
    <row r="91" s="40" customFormat="1" ht="15" hidden="1" customHeight="1" spans="1:2">
      <c r="A91" s="46" t="s">
        <v>184</v>
      </c>
      <c r="B91" s="47">
        <v>165</v>
      </c>
    </row>
    <row r="92" s="40" customFormat="1" ht="15" hidden="1" customHeight="1" spans="1:2">
      <c r="A92" s="46" t="s">
        <v>113</v>
      </c>
      <c r="B92" s="47">
        <v>0</v>
      </c>
    </row>
    <row r="93" s="40" customFormat="1" ht="15" hidden="1" customHeight="1" spans="1:2">
      <c r="A93" s="46" t="s">
        <v>139</v>
      </c>
      <c r="B93" s="47">
        <v>165</v>
      </c>
    </row>
    <row r="94" s="40" customFormat="1" ht="15" hidden="1" customHeight="1" spans="1:2">
      <c r="A94" s="46" t="s">
        <v>107</v>
      </c>
      <c r="B94" s="47">
        <v>0</v>
      </c>
    </row>
    <row r="95" s="40" customFormat="1" ht="15" hidden="1" customHeight="1" spans="1:2">
      <c r="A95" s="46" t="s">
        <v>277</v>
      </c>
      <c r="B95" s="47">
        <v>0</v>
      </c>
    </row>
    <row r="96" s="40" customFormat="1" ht="15" hidden="1" customHeight="1" spans="1:2">
      <c r="A96" s="46" t="s">
        <v>303</v>
      </c>
      <c r="B96" s="47">
        <v>0</v>
      </c>
    </row>
    <row r="97" s="40" customFormat="1" ht="15" hidden="1" customHeight="1" spans="1:2">
      <c r="A97" s="46" t="s">
        <v>104</v>
      </c>
      <c r="B97" s="47">
        <v>0</v>
      </c>
    </row>
    <row r="98" s="40" customFormat="1" ht="15" hidden="1" customHeight="1" spans="1:2">
      <c r="A98" s="46" t="s">
        <v>354</v>
      </c>
      <c r="B98" s="47">
        <v>0</v>
      </c>
    </row>
    <row r="99" s="40" customFormat="1" ht="15" hidden="1" customHeight="1" spans="1:2">
      <c r="A99" s="46" t="s">
        <v>378</v>
      </c>
      <c r="B99" s="47">
        <v>0</v>
      </c>
    </row>
    <row r="100" s="40" customFormat="1" ht="15" hidden="1" customHeight="1" spans="1:2">
      <c r="A100" s="46" t="s">
        <v>405</v>
      </c>
      <c r="B100" s="47">
        <v>0</v>
      </c>
    </row>
    <row r="101" s="40" customFormat="1" ht="15" hidden="1" customHeight="1" spans="1:2">
      <c r="A101" s="46" t="s">
        <v>434</v>
      </c>
      <c r="B101" s="47">
        <v>0</v>
      </c>
    </row>
    <row r="102" s="40" customFormat="1" ht="15" hidden="1" customHeight="1" spans="1:2">
      <c r="A102" s="46" t="s">
        <v>103</v>
      </c>
      <c r="B102" s="47">
        <v>0</v>
      </c>
    </row>
    <row r="103" s="40" customFormat="1" ht="15" hidden="1" customHeight="1" spans="1:2">
      <c r="A103" s="46" t="s">
        <v>483</v>
      </c>
      <c r="B103" s="47">
        <v>0</v>
      </c>
    </row>
    <row r="104" s="40" customFormat="1" ht="15" hidden="1" customHeight="1" spans="1:2">
      <c r="A104" s="46" t="s">
        <v>505</v>
      </c>
      <c r="B104" s="47">
        <v>518</v>
      </c>
    </row>
    <row r="105" s="40" customFormat="1" ht="15" hidden="1" customHeight="1" spans="1:2">
      <c r="A105" s="46" t="s">
        <v>113</v>
      </c>
      <c r="B105" s="47">
        <v>0</v>
      </c>
    </row>
    <row r="106" s="40" customFormat="1" ht="15" hidden="1" customHeight="1" spans="1:2">
      <c r="A106" s="46" t="s">
        <v>139</v>
      </c>
      <c r="B106" s="47">
        <v>0</v>
      </c>
    </row>
    <row r="107" s="40" customFormat="1" ht="15" hidden="1" customHeight="1" spans="1:2">
      <c r="A107" s="46" t="s">
        <v>107</v>
      </c>
      <c r="B107" s="47">
        <v>0</v>
      </c>
    </row>
    <row r="108" s="40" customFormat="1" ht="15" hidden="1" customHeight="1" spans="1:2">
      <c r="A108" s="46" t="s">
        <v>603</v>
      </c>
      <c r="B108" s="47">
        <v>0</v>
      </c>
    </row>
    <row r="109" s="40" customFormat="1" ht="15" hidden="1" customHeight="1" spans="1:2">
      <c r="A109" s="46" t="s">
        <v>630</v>
      </c>
      <c r="B109" s="47">
        <v>0</v>
      </c>
    </row>
    <row r="110" s="40" customFormat="1" ht="15" hidden="1" customHeight="1" spans="1:2">
      <c r="A110" s="46" t="s">
        <v>657</v>
      </c>
      <c r="B110" s="47">
        <v>0</v>
      </c>
    </row>
    <row r="111" s="40" customFormat="1" ht="15" hidden="1" customHeight="1" spans="1:2">
      <c r="A111" s="46" t="s">
        <v>679</v>
      </c>
      <c r="B111" s="47">
        <v>43</v>
      </c>
    </row>
    <row r="112" s="40" customFormat="1" ht="15" hidden="1" customHeight="1" spans="1:2">
      <c r="A112" s="46" t="s">
        <v>103</v>
      </c>
      <c r="B112" s="47">
        <v>343</v>
      </c>
    </row>
    <row r="113" s="40" customFormat="1" ht="15" hidden="1" customHeight="1" spans="1:2">
      <c r="A113" s="46" t="s">
        <v>724</v>
      </c>
      <c r="B113" s="47">
        <v>132</v>
      </c>
    </row>
    <row r="114" s="40" customFormat="1" ht="15" hidden="1" customHeight="1" spans="1:2">
      <c r="A114" s="46" t="s">
        <v>746</v>
      </c>
      <c r="B114" s="47">
        <v>7463</v>
      </c>
    </row>
    <row r="115" s="40" customFormat="1" ht="15" hidden="1" customHeight="1" spans="1:2">
      <c r="A115" s="46" t="s">
        <v>113</v>
      </c>
      <c r="B115" s="47">
        <v>5383</v>
      </c>
    </row>
    <row r="116" s="40" customFormat="1" ht="15" hidden="1" customHeight="1" spans="1:2">
      <c r="A116" s="46" t="s">
        <v>139</v>
      </c>
      <c r="B116" s="47">
        <v>38</v>
      </c>
    </row>
    <row r="117" s="40" customFormat="1" ht="15" hidden="1" customHeight="1" spans="1:2">
      <c r="A117" s="46" t="s">
        <v>107</v>
      </c>
      <c r="B117" s="47">
        <v>85</v>
      </c>
    </row>
    <row r="118" s="40" customFormat="1" ht="15" hidden="1" customHeight="1" spans="1:2">
      <c r="A118" s="46" t="s">
        <v>846</v>
      </c>
      <c r="B118" s="47">
        <v>281</v>
      </c>
    </row>
    <row r="119" s="40" customFormat="1" ht="15" hidden="1" customHeight="1" spans="1:2">
      <c r="A119" s="46" t="s">
        <v>870</v>
      </c>
      <c r="B119" s="47">
        <v>0</v>
      </c>
    </row>
    <row r="120" s="40" customFormat="1" ht="15" hidden="1" customHeight="1" spans="1:2">
      <c r="A120" s="46" t="s">
        <v>897</v>
      </c>
      <c r="B120" s="47">
        <v>68</v>
      </c>
    </row>
    <row r="121" s="40" customFormat="1" ht="15" hidden="1" customHeight="1" spans="1:2">
      <c r="A121" s="46" t="s">
        <v>103</v>
      </c>
      <c r="B121" s="47">
        <v>0</v>
      </c>
    </row>
    <row r="122" s="40" customFormat="1" ht="15" hidden="1" customHeight="1" spans="1:2">
      <c r="A122" s="46" t="s">
        <v>942</v>
      </c>
      <c r="B122" s="47">
        <v>1608</v>
      </c>
    </row>
    <row r="123" s="40" customFormat="1" ht="15" hidden="1" customHeight="1" spans="1:2">
      <c r="A123" s="46" t="s">
        <v>967</v>
      </c>
      <c r="B123" s="47">
        <v>12370</v>
      </c>
    </row>
    <row r="124" s="40" customFormat="1" ht="15" hidden="1" customHeight="1" spans="1:2">
      <c r="A124" s="46" t="s">
        <v>113</v>
      </c>
      <c r="B124" s="47">
        <v>2222</v>
      </c>
    </row>
    <row r="125" s="40" customFormat="1" ht="15" hidden="1" customHeight="1" spans="1:2">
      <c r="A125" s="46" t="s">
        <v>139</v>
      </c>
      <c r="B125" s="47">
        <v>1</v>
      </c>
    </row>
    <row r="126" s="40" customFormat="1" ht="15" hidden="1" customHeight="1" spans="1:2">
      <c r="A126" s="46" t="s">
        <v>107</v>
      </c>
      <c r="B126" s="47">
        <v>0</v>
      </c>
    </row>
    <row r="127" s="40" customFormat="1" ht="15" hidden="1" customHeight="1" spans="1:2">
      <c r="A127" s="46" t="s">
        <v>1071</v>
      </c>
      <c r="B127" s="47">
        <v>35</v>
      </c>
    </row>
    <row r="128" s="40" customFormat="1" ht="15" hidden="1" customHeight="1" spans="1:2">
      <c r="A128" s="46" t="s">
        <v>1096</v>
      </c>
      <c r="B128" s="47">
        <v>0</v>
      </c>
    </row>
    <row r="129" s="40" customFormat="1" ht="15" hidden="1" customHeight="1" spans="1:2">
      <c r="A129" s="46" t="s">
        <v>1117</v>
      </c>
      <c r="B129" s="47">
        <v>30</v>
      </c>
    </row>
    <row r="130" s="40" customFormat="1" ht="15" hidden="1" customHeight="1" spans="1:2">
      <c r="A130" s="46" t="s">
        <v>105</v>
      </c>
      <c r="B130" s="47">
        <v>799</v>
      </c>
    </row>
    <row r="131" s="40" customFormat="1" ht="15" hidden="1" customHeight="1" spans="1:2">
      <c r="A131" s="46" t="s">
        <v>133</v>
      </c>
      <c r="B131" s="47">
        <v>6977</v>
      </c>
    </row>
    <row r="132" s="40" customFormat="1" ht="15" hidden="1" customHeight="1" spans="1:2">
      <c r="A132" s="46" t="s">
        <v>103</v>
      </c>
      <c r="B132" s="47">
        <v>123</v>
      </c>
    </row>
    <row r="133" s="40" customFormat="1" ht="15" hidden="1" customHeight="1" spans="1:2">
      <c r="A133" s="46" t="s">
        <v>185</v>
      </c>
      <c r="B133" s="47">
        <v>2183</v>
      </c>
    </row>
    <row r="134" s="40" customFormat="1" ht="15" hidden="1" customHeight="1" spans="1:2">
      <c r="A134" s="46" t="s">
        <v>209</v>
      </c>
      <c r="B134" s="47">
        <v>0</v>
      </c>
    </row>
    <row r="135" s="40" customFormat="1" ht="15" hidden="1" customHeight="1" spans="1:2">
      <c r="A135" s="46" t="s">
        <v>113</v>
      </c>
      <c r="B135" s="47">
        <v>0</v>
      </c>
    </row>
    <row r="136" s="40" customFormat="1" ht="15" hidden="1" customHeight="1" spans="1:2">
      <c r="A136" s="46" t="s">
        <v>139</v>
      </c>
      <c r="B136" s="47">
        <v>0</v>
      </c>
    </row>
    <row r="137" s="40" customFormat="1" ht="15" hidden="1" customHeight="1" spans="1:2">
      <c r="A137" s="46" t="s">
        <v>107</v>
      </c>
      <c r="B137" s="47">
        <v>0</v>
      </c>
    </row>
    <row r="138" s="40" customFormat="1" ht="15" hidden="1" customHeight="1" spans="1:2">
      <c r="A138" s="46" t="s">
        <v>304</v>
      </c>
      <c r="B138" s="47">
        <v>0</v>
      </c>
    </row>
    <row r="139" s="40" customFormat="1" ht="15" hidden="1" customHeight="1" spans="1:2">
      <c r="A139" s="46" t="s">
        <v>329</v>
      </c>
      <c r="B139" s="47">
        <v>0</v>
      </c>
    </row>
    <row r="140" s="40" customFormat="1" ht="15" hidden="1" customHeight="1" spans="1:2">
      <c r="A140" s="46" t="s">
        <v>355</v>
      </c>
      <c r="B140" s="47">
        <v>0</v>
      </c>
    </row>
    <row r="141" s="40" customFormat="1" ht="15" hidden="1" customHeight="1" spans="1:2">
      <c r="A141" s="46" t="s">
        <v>379</v>
      </c>
      <c r="B141" s="47">
        <v>0</v>
      </c>
    </row>
    <row r="142" s="40" customFormat="1" ht="15" hidden="1" customHeight="1" spans="1:2">
      <c r="A142" s="46" t="s">
        <v>406</v>
      </c>
      <c r="B142" s="47">
        <v>0</v>
      </c>
    </row>
    <row r="143" s="40" customFormat="1" ht="15" hidden="1" customHeight="1" spans="1:2">
      <c r="A143" s="46" t="s">
        <v>435</v>
      </c>
      <c r="B143" s="47">
        <v>0</v>
      </c>
    </row>
    <row r="144" s="40" customFormat="1" ht="15" hidden="1" customHeight="1" spans="1:2">
      <c r="A144" s="46" t="s">
        <v>461</v>
      </c>
      <c r="B144" s="47">
        <v>0</v>
      </c>
    </row>
    <row r="145" s="40" customFormat="1" ht="15" hidden="1" customHeight="1" spans="1:2">
      <c r="A145" s="46" t="s">
        <v>103</v>
      </c>
      <c r="B145" s="47">
        <v>0</v>
      </c>
    </row>
    <row r="146" s="40" customFormat="1" ht="15" hidden="1" customHeight="1" spans="1:2">
      <c r="A146" s="46" t="s">
        <v>506</v>
      </c>
      <c r="B146" s="47">
        <v>0</v>
      </c>
    </row>
    <row r="147" s="40" customFormat="1" ht="15" hidden="1" customHeight="1" spans="1:2">
      <c r="A147" s="46" t="s">
        <v>531</v>
      </c>
      <c r="B147" s="47">
        <v>39</v>
      </c>
    </row>
    <row r="148" s="40" customFormat="1" ht="15" hidden="1" customHeight="1" spans="1:2">
      <c r="A148" s="46" t="s">
        <v>113</v>
      </c>
      <c r="B148" s="47">
        <v>0</v>
      </c>
    </row>
    <row r="149" s="40" customFormat="1" ht="15" hidden="1" customHeight="1" spans="1:2">
      <c r="A149" s="46" t="s">
        <v>139</v>
      </c>
      <c r="B149" s="47">
        <v>19</v>
      </c>
    </row>
    <row r="150" s="40" customFormat="1" ht="15" hidden="1" customHeight="1" spans="1:2">
      <c r="A150" s="46" t="s">
        <v>107</v>
      </c>
      <c r="B150" s="47">
        <v>0</v>
      </c>
    </row>
    <row r="151" s="40" customFormat="1" ht="15" hidden="1" customHeight="1" spans="1:2">
      <c r="A151" s="46" t="s">
        <v>631</v>
      </c>
      <c r="B151" s="47">
        <v>20</v>
      </c>
    </row>
    <row r="152" s="40" customFormat="1" ht="15" hidden="1" customHeight="1" spans="1:2">
      <c r="A152" s="46" t="s">
        <v>103</v>
      </c>
      <c r="B152" s="47">
        <v>0</v>
      </c>
    </row>
    <row r="153" s="40" customFormat="1" ht="15" hidden="1" customHeight="1" spans="1:2">
      <c r="A153" s="46" t="s">
        <v>680</v>
      </c>
      <c r="B153" s="47">
        <v>0</v>
      </c>
    </row>
    <row r="154" s="40" customFormat="1" ht="15" hidden="1" customHeight="1" spans="1:2">
      <c r="A154" s="46" t="s">
        <v>702</v>
      </c>
      <c r="B154" s="47">
        <v>430</v>
      </c>
    </row>
    <row r="155" s="40" customFormat="1" ht="15" hidden="1" customHeight="1" spans="1:2">
      <c r="A155" s="46" t="s">
        <v>113</v>
      </c>
      <c r="B155" s="47">
        <v>385</v>
      </c>
    </row>
    <row r="156" s="40" customFormat="1" ht="15" hidden="1" customHeight="1" spans="1:2">
      <c r="A156" s="46" t="s">
        <v>139</v>
      </c>
      <c r="B156" s="47">
        <v>11</v>
      </c>
    </row>
    <row r="157" s="40" customFormat="1" ht="15" hidden="1" customHeight="1" spans="1:2">
      <c r="A157" s="46" t="s">
        <v>107</v>
      </c>
      <c r="B157" s="47">
        <v>0</v>
      </c>
    </row>
    <row r="158" s="40" customFormat="1" ht="15" hidden="1" customHeight="1" spans="1:2">
      <c r="A158" s="46" t="s">
        <v>793</v>
      </c>
      <c r="B158" s="47">
        <v>0</v>
      </c>
    </row>
    <row r="159" s="40" customFormat="1" ht="15" hidden="1" customHeight="1" spans="1:2">
      <c r="A159" s="46" t="s">
        <v>820</v>
      </c>
      <c r="B159" s="47">
        <v>34</v>
      </c>
    </row>
    <row r="160" s="40" customFormat="1" ht="15" hidden="1" customHeight="1" spans="1:2">
      <c r="A160" s="46" t="s">
        <v>103</v>
      </c>
      <c r="B160" s="47">
        <v>0</v>
      </c>
    </row>
    <row r="161" s="40" customFormat="1" ht="15" hidden="1" customHeight="1" spans="1:2">
      <c r="A161" s="46" t="s">
        <v>871</v>
      </c>
      <c r="B161" s="47">
        <v>0</v>
      </c>
    </row>
    <row r="162" s="40" customFormat="1" ht="15" hidden="1" customHeight="1" spans="1:2">
      <c r="A162" s="46" t="s">
        <v>898</v>
      </c>
      <c r="B162" s="47">
        <v>1293</v>
      </c>
    </row>
    <row r="163" s="40" customFormat="1" ht="15" hidden="1" customHeight="1" spans="1:2">
      <c r="A163" s="46" t="s">
        <v>113</v>
      </c>
      <c r="B163" s="47">
        <v>978</v>
      </c>
    </row>
    <row r="164" s="40" customFormat="1" ht="15" hidden="1" customHeight="1" spans="1:2">
      <c r="A164" s="46" t="s">
        <v>139</v>
      </c>
      <c r="B164" s="47">
        <v>0</v>
      </c>
    </row>
    <row r="165" s="40" customFormat="1" ht="15" hidden="1" customHeight="1" spans="1:2">
      <c r="A165" s="46" t="s">
        <v>107</v>
      </c>
      <c r="B165" s="47">
        <v>0</v>
      </c>
    </row>
    <row r="166" s="40" customFormat="1" ht="15" hidden="1" customHeight="1" spans="1:2">
      <c r="A166" s="46" t="s">
        <v>994</v>
      </c>
      <c r="B166" s="47">
        <v>4</v>
      </c>
    </row>
    <row r="167" s="40" customFormat="1" ht="15" hidden="1" customHeight="1" spans="1:2">
      <c r="A167" s="46" t="s">
        <v>1021</v>
      </c>
      <c r="B167" s="47">
        <v>311</v>
      </c>
    </row>
    <row r="168" s="40" customFormat="1" ht="15" hidden="1" customHeight="1" spans="1:2">
      <c r="A168" s="46" t="s">
        <v>1046</v>
      </c>
      <c r="B168" s="47">
        <v>1276</v>
      </c>
    </row>
    <row r="169" s="40" customFormat="1" ht="15" hidden="1" customHeight="1" spans="1:2">
      <c r="A169" s="46" t="s">
        <v>113</v>
      </c>
      <c r="B169" s="47">
        <v>1130</v>
      </c>
    </row>
    <row r="170" s="40" customFormat="1" ht="15" hidden="1" customHeight="1" spans="1:2">
      <c r="A170" s="46" t="s">
        <v>139</v>
      </c>
      <c r="B170" s="47">
        <v>12</v>
      </c>
    </row>
    <row r="171" s="40" customFormat="1" ht="15" hidden="1" customHeight="1" spans="1:2">
      <c r="A171" s="46" t="s">
        <v>107</v>
      </c>
      <c r="B171" s="47">
        <v>0</v>
      </c>
    </row>
    <row r="172" s="40" customFormat="1" ht="15" hidden="1" customHeight="1" spans="1:2">
      <c r="A172" s="46" t="s">
        <v>106</v>
      </c>
      <c r="B172" s="47">
        <v>87</v>
      </c>
    </row>
    <row r="173" s="40" customFormat="1" ht="15" hidden="1" customHeight="1" spans="1:2">
      <c r="A173" s="46" t="s">
        <v>103</v>
      </c>
      <c r="B173" s="47">
        <v>0</v>
      </c>
    </row>
    <row r="174" s="40" customFormat="1" ht="15" hidden="1" customHeight="1" spans="1:2">
      <c r="A174" s="46" t="s">
        <v>160</v>
      </c>
      <c r="B174" s="47">
        <v>47</v>
      </c>
    </row>
    <row r="175" s="40" customFormat="1" ht="15" hidden="1" customHeight="1" spans="1:2">
      <c r="A175" s="46" t="s">
        <v>186</v>
      </c>
      <c r="B175" s="47">
        <v>1708</v>
      </c>
    </row>
    <row r="176" s="40" customFormat="1" ht="15" hidden="1" customHeight="1" spans="1:2">
      <c r="A176" s="46" t="s">
        <v>113</v>
      </c>
      <c r="B176" s="47">
        <v>879</v>
      </c>
    </row>
    <row r="177" s="40" customFormat="1" ht="15" hidden="1" customHeight="1" spans="1:2">
      <c r="A177" s="46" t="s">
        <v>139</v>
      </c>
      <c r="B177" s="47">
        <v>55</v>
      </c>
    </row>
    <row r="178" s="40" customFormat="1" ht="15" hidden="1" customHeight="1" spans="1:2">
      <c r="A178" s="46" t="s">
        <v>107</v>
      </c>
      <c r="B178" s="47">
        <v>0</v>
      </c>
    </row>
    <row r="179" s="40" customFormat="1" ht="15" hidden="1" customHeight="1" spans="1:2">
      <c r="A179" s="46" t="s">
        <v>278</v>
      </c>
      <c r="B179" s="47">
        <v>0</v>
      </c>
    </row>
    <row r="180" s="40" customFormat="1" ht="15" hidden="1" customHeight="1" spans="1:2">
      <c r="A180" s="46" t="s">
        <v>103</v>
      </c>
      <c r="B180" s="47">
        <v>218</v>
      </c>
    </row>
    <row r="181" s="40" customFormat="1" ht="15" hidden="1" customHeight="1" spans="1:2">
      <c r="A181" s="46" t="s">
        <v>330</v>
      </c>
      <c r="B181" s="47">
        <v>556</v>
      </c>
    </row>
    <row r="182" s="40" customFormat="1" ht="15" hidden="1" customHeight="1" spans="1:2">
      <c r="A182" s="46" t="s">
        <v>356</v>
      </c>
      <c r="B182" s="47">
        <v>3669</v>
      </c>
    </row>
    <row r="183" s="40" customFormat="1" ht="15" hidden="1" customHeight="1" spans="1:2">
      <c r="A183" s="46" t="s">
        <v>113</v>
      </c>
      <c r="B183" s="47">
        <v>2796</v>
      </c>
    </row>
    <row r="184" s="40" customFormat="1" ht="15" hidden="1" customHeight="1" spans="1:2">
      <c r="A184" s="46" t="s">
        <v>139</v>
      </c>
      <c r="B184" s="47">
        <v>78</v>
      </c>
    </row>
    <row r="185" s="40" customFormat="1" ht="15" hidden="1" customHeight="1" spans="1:2">
      <c r="A185" s="46" t="s">
        <v>107</v>
      </c>
      <c r="B185" s="47">
        <v>0</v>
      </c>
    </row>
    <row r="186" s="40" customFormat="1" ht="15" hidden="1" customHeight="1" spans="1:2">
      <c r="A186" s="46" t="s">
        <v>462</v>
      </c>
      <c r="B186" s="47">
        <v>735</v>
      </c>
    </row>
    <row r="187" s="40" customFormat="1" ht="15" hidden="1" customHeight="1" spans="1:2">
      <c r="A187" s="46" t="s">
        <v>103</v>
      </c>
      <c r="B187" s="47">
        <v>60</v>
      </c>
    </row>
    <row r="188" s="40" customFormat="1" ht="15" hidden="1" customHeight="1" spans="1:2">
      <c r="A188" s="46" t="s">
        <v>507</v>
      </c>
      <c r="B188" s="47">
        <v>0</v>
      </c>
    </row>
    <row r="189" s="40" customFormat="1" ht="15" hidden="1" customHeight="1" spans="1:2">
      <c r="A189" s="46" t="s">
        <v>532</v>
      </c>
      <c r="B189" s="47">
        <v>3175</v>
      </c>
    </row>
    <row r="190" s="40" customFormat="1" ht="15" hidden="1" customHeight="1" spans="1:2">
      <c r="A190" s="46" t="s">
        <v>113</v>
      </c>
      <c r="B190" s="47">
        <v>1850</v>
      </c>
    </row>
    <row r="191" s="40" customFormat="1" ht="15" hidden="1" customHeight="1" spans="1:2">
      <c r="A191" s="46" t="s">
        <v>139</v>
      </c>
      <c r="B191" s="47">
        <v>0</v>
      </c>
    </row>
    <row r="192" s="40" customFormat="1" ht="15" hidden="1" customHeight="1" spans="1:2">
      <c r="A192" s="46" t="s">
        <v>107</v>
      </c>
      <c r="B192" s="47">
        <v>0</v>
      </c>
    </row>
    <row r="193" s="40" customFormat="1" ht="15" hidden="1" customHeight="1" spans="1:2">
      <c r="A193" s="46" t="s">
        <v>632</v>
      </c>
      <c r="B193" s="47">
        <v>247</v>
      </c>
    </row>
    <row r="194" s="40" customFormat="1" ht="15" hidden="1" customHeight="1" spans="1:2">
      <c r="A194" s="46" t="s">
        <v>103</v>
      </c>
      <c r="B194" s="47">
        <v>0</v>
      </c>
    </row>
    <row r="195" s="40" customFormat="1" ht="15" hidden="1" customHeight="1" spans="1:2">
      <c r="A195" s="46" t="s">
        <v>681</v>
      </c>
      <c r="B195" s="47">
        <v>1078</v>
      </c>
    </row>
    <row r="196" s="40" customFormat="1" ht="15" hidden="1" customHeight="1" spans="1:2">
      <c r="A196" s="46" t="s">
        <v>703</v>
      </c>
      <c r="B196" s="47">
        <v>3535</v>
      </c>
    </row>
    <row r="197" s="40" customFormat="1" ht="15" hidden="1" customHeight="1" spans="1:2">
      <c r="A197" s="46" t="s">
        <v>113</v>
      </c>
      <c r="B197" s="47">
        <v>1475</v>
      </c>
    </row>
    <row r="198" s="40" customFormat="1" ht="15" hidden="1" customHeight="1" spans="1:2">
      <c r="A198" s="46" t="s">
        <v>139</v>
      </c>
      <c r="B198" s="47">
        <v>0</v>
      </c>
    </row>
    <row r="199" s="40" customFormat="1" ht="15" hidden="1" customHeight="1" spans="1:2">
      <c r="A199" s="46" t="s">
        <v>107</v>
      </c>
      <c r="B199" s="47">
        <v>0</v>
      </c>
    </row>
    <row r="200" s="40" customFormat="1" ht="15" hidden="1" customHeight="1" spans="1:2">
      <c r="A200" s="46" t="s">
        <v>794</v>
      </c>
      <c r="B200" s="47">
        <v>0</v>
      </c>
    </row>
    <row r="201" s="40" customFormat="1" ht="15" hidden="1" customHeight="1" spans="1:2">
      <c r="A201" s="46" t="s">
        <v>103</v>
      </c>
      <c r="B201" s="47">
        <v>1466</v>
      </c>
    </row>
    <row r="202" s="40" customFormat="1" ht="15" hidden="1" customHeight="1" spans="1:2">
      <c r="A202" s="46" t="s">
        <v>847</v>
      </c>
      <c r="B202" s="47">
        <v>594</v>
      </c>
    </row>
    <row r="203" s="40" customFormat="1" ht="15" hidden="1" customHeight="1" spans="1:2">
      <c r="A203" s="46" t="s">
        <v>872</v>
      </c>
      <c r="B203" s="47">
        <v>1506</v>
      </c>
    </row>
    <row r="204" s="40" customFormat="1" ht="15" hidden="1" customHeight="1" spans="1:2">
      <c r="A204" s="46" t="s">
        <v>113</v>
      </c>
      <c r="B204" s="47">
        <v>1058</v>
      </c>
    </row>
    <row r="205" s="40" customFormat="1" ht="15" hidden="1" customHeight="1" spans="1:2">
      <c r="A205" s="46" t="s">
        <v>139</v>
      </c>
      <c r="B205" s="47">
        <v>27</v>
      </c>
    </row>
    <row r="206" s="40" customFormat="1" ht="15" hidden="1" customHeight="1" spans="1:2">
      <c r="A206" s="46" t="s">
        <v>107</v>
      </c>
      <c r="B206" s="47">
        <v>0</v>
      </c>
    </row>
    <row r="207" s="40" customFormat="1" ht="15" hidden="1" customHeight="1" spans="1:2">
      <c r="A207" s="46" t="s">
        <v>968</v>
      </c>
      <c r="B207" s="47">
        <v>27</v>
      </c>
    </row>
    <row r="208" s="40" customFormat="1" ht="15" hidden="1" customHeight="1" spans="1:2">
      <c r="A208" s="46" t="s">
        <v>995</v>
      </c>
      <c r="B208" s="47">
        <v>15</v>
      </c>
    </row>
    <row r="209" s="40" customFormat="1" ht="15" hidden="1" customHeight="1" spans="1:2">
      <c r="A209" s="46" t="s">
        <v>103</v>
      </c>
      <c r="B209" s="47">
        <v>0</v>
      </c>
    </row>
    <row r="210" s="40" customFormat="1" ht="15" hidden="1" customHeight="1" spans="1:2">
      <c r="A210" s="46" t="s">
        <v>1047</v>
      </c>
      <c r="B210" s="47">
        <v>379</v>
      </c>
    </row>
    <row r="211" s="40" customFormat="1" ht="15" hidden="1" customHeight="1" spans="1:2">
      <c r="A211" s="46" t="s">
        <v>1072</v>
      </c>
      <c r="B211" s="47">
        <v>0</v>
      </c>
    </row>
    <row r="212" s="40" customFormat="1" ht="15" hidden="1" customHeight="1" spans="1:2">
      <c r="A212" s="46" t="s">
        <v>113</v>
      </c>
      <c r="B212" s="47">
        <v>0</v>
      </c>
    </row>
    <row r="213" s="40" customFormat="1" ht="15" hidden="1" customHeight="1" spans="1:2">
      <c r="A213" s="46" t="s">
        <v>139</v>
      </c>
      <c r="B213" s="47">
        <v>0</v>
      </c>
    </row>
    <row r="214" s="40" customFormat="1" ht="15" hidden="1" customHeight="1" spans="1:2">
      <c r="A214" s="46" t="s">
        <v>107</v>
      </c>
      <c r="B214" s="47">
        <v>0</v>
      </c>
    </row>
    <row r="215" s="40" customFormat="1" ht="15" hidden="1" customHeight="1" spans="1:2">
      <c r="A215" s="46" t="s">
        <v>103</v>
      </c>
      <c r="B215" s="47">
        <v>0</v>
      </c>
    </row>
    <row r="216" s="40" customFormat="1" ht="15" hidden="1" customHeight="1" spans="1:2">
      <c r="A216" s="46" t="s">
        <v>161</v>
      </c>
      <c r="B216" s="47">
        <v>0</v>
      </c>
    </row>
    <row r="217" s="40" customFormat="1" ht="15" hidden="1" customHeight="1" spans="1:2">
      <c r="A217" s="46" t="s">
        <v>187</v>
      </c>
      <c r="B217" s="47">
        <v>5321</v>
      </c>
    </row>
    <row r="218" s="40" customFormat="1" ht="15" hidden="1" customHeight="1" spans="1:2">
      <c r="A218" s="46" t="s">
        <v>113</v>
      </c>
      <c r="B218" s="47">
        <v>1317</v>
      </c>
    </row>
    <row r="219" s="40" customFormat="1" ht="15" hidden="1" customHeight="1" spans="1:2">
      <c r="A219" s="46" t="s">
        <v>139</v>
      </c>
      <c r="B219" s="47">
        <v>3490</v>
      </c>
    </row>
    <row r="220" s="40" customFormat="1" ht="15" hidden="1" customHeight="1" spans="1:2">
      <c r="A220" s="46" t="s">
        <v>107</v>
      </c>
      <c r="B220" s="47">
        <v>0</v>
      </c>
    </row>
    <row r="221" s="40" customFormat="1" ht="15" hidden="1" customHeight="1" spans="1:2">
      <c r="A221" s="46" t="s">
        <v>103</v>
      </c>
      <c r="B221" s="47">
        <v>102</v>
      </c>
    </row>
    <row r="222" s="40" customFormat="1" ht="15" hidden="1" customHeight="1" spans="1:2">
      <c r="A222" s="46" t="s">
        <v>305</v>
      </c>
      <c r="B222" s="47">
        <v>412</v>
      </c>
    </row>
    <row r="223" s="40" customFormat="1" ht="15" hidden="1" customHeight="1" spans="1:2">
      <c r="A223" s="46" t="s">
        <v>331</v>
      </c>
      <c r="B223" s="47">
        <v>0</v>
      </c>
    </row>
    <row r="224" s="40" customFormat="1" ht="15" hidden="1" customHeight="1" spans="1:2">
      <c r="A224" s="46" t="s">
        <v>113</v>
      </c>
      <c r="B224" s="47">
        <v>0</v>
      </c>
    </row>
    <row r="225" s="40" customFormat="1" ht="15" hidden="1" customHeight="1" spans="1:2">
      <c r="A225" s="46" t="s">
        <v>139</v>
      </c>
      <c r="B225" s="47">
        <v>0</v>
      </c>
    </row>
    <row r="226" s="40" customFormat="1" ht="15" hidden="1" customHeight="1" spans="1:2">
      <c r="A226" s="46" t="s">
        <v>107</v>
      </c>
      <c r="B226" s="47">
        <v>0</v>
      </c>
    </row>
    <row r="227" s="40" customFormat="1" ht="15" hidden="1" customHeight="1" spans="1:2">
      <c r="A227" s="46" t="s">
        <v>436</v>
      </c>
      <c r="B227" s="47">
        <v>0</v>
      </c>
    </row>
    <row r="228" s="40" customFormat="1" ht="15" hidden="1" customHeight="1" spans="1:2">
      <c r="A228" s="46" t="s">
        <v>103</v>
      </c>
      <c r="B228" s="47">
        <v>0</v>
      </c>
    </row>
    <row r="229" s="40" customFormat="1" ht="15" hidden="1" customHeight="1" spans="1:2">
      <c r="A229" s="46" t="s">
        <v>484</v>
      </c>
      <c r="B229" s="47">
        <v>0</v>
      </c>
    </row>
    <row r="230" s="40" customFormat="1" ht="15" hidden="1" customHeight="1" spans="1:2">
      <c r="A230" s="46" t="s">
        <v>508</v>
      </c>
      <c r="B230" s="47">
        <v>14547</v>
      </c>
    </row>
    <row r="231" s="40" customFormat="1" ht="15" hidden="1" customHeight="1" spans="1:2">
      <c r="A231" s="46" t="s">
        <v>113</v>
      </c>
      <c r="B231" s="47">
        <v>5974</v>
      </c>
    </row>
    <row r="232" s="40" customFormat="1" ht="15" hidden="1" customHeight="1" spans="1:2">
      <c r="A232" s="46" t="s">
        <v>139</v>
      </c>
      <c r="B232" s="47">
        <v>503</v>
      </c>
    </row>
    <row r="233" s="40" customFormat="1" ht="15" hidden="1" customHeight="1" spans="1:2">
      <c r="A233" s="46" t="s">
        <v>107</v>
      </c>
      <c r="B233" s="47">
        <v>0</v>
      </c>
    </row>
    <row r="234" s="40" customFormat="1" ht="15" hidden="1" customHeight="1" spans="1:2">
      <c r="A234" s="46" t="s">
        <v>604</v>
      </c>
      <c r="B234" s="47">
        <v>0</v>
      </c>
    </row>
    <row r="235" s="40" customFormat="1" ht="15" hidden="1" customHeight="1" spans="1:2">
      <c r="A235" s="46" t="s">
        <v>633</v>
      </c>
      <c r="B235" s="47">
        <v>9</v>
      </c>
    </row>
    <row r="236" s="40" customFormat="1" ht="15" hidden="1" customHeight="1" spans="1:2">
      <c r="A236" s="46" t="s">
        <v>104</v>
      </c>
      <c r="B236" s="47">
        <v>15</v>
      </c>
    </row>
    <row r="237" s="40" customFormat="1" ht="15" hidden="1" customHeight="1" spans="1:2">
      <c r="A237" s="46" t="s">
        <v>682</v>
      </c>
      <c r="B237" s="47">
        <v>439</v>
      </c>
    </row>
    <row r="238" s="40" customFormat="1" ht="15" hidden="1" customHeight="1" spans="1:2">
      <c r="A238" s="46" t="s">
        <v>704</v>
      </c>
      <c r="B238" s="47">
        <v>12</v>
      </c>
    </row>
    <row r="239" s="40" customFormat="1" ht="15" hidden="1" customHeight="1" spans="1:2">
      <c r="A239" s="46" t="s">
        <v>725</v>
      </c>
      <c r="B239" s="47">
        <v>264</v>
      </c>
    </row>
    <row r="240" s="40" customFormat="1" ht="15" hidden="1" customHeight="1" spans="1:2">
      <c r="A240" s="46" t="s">
        <v>747</v>
      </c>
      <c r="B240" s="47">
        <v>0</v>
      </c>
    </row>
    <row r="241" s="40" customFormat="1" ht="15" hidden="1" customHeight="1" spans="1:2">
      <c r="A241" s="46" t="s">
        <v>769</v>
      </c>
      <c r="B241" s="47">
        <v>70</v>
      </c>
    </row>
    <row r="242" s="40" customFormat="1" ht="15" hidden="1" customHeight="1" spans="1:2">
      <c r="A242" s="46" t="s">
        <v>795</v>
      </c>
      <c r="B242" s="47">
        <v>0</v>
      </c>
    </row>
    <row r="243" s="40" customFormat="1" ht="15" hidden="1" customHeight="1" spans="1:2">
      <c r="A243" s="46" t="s">
        <v>103</v>
      </c>
      <c r="B243" s="47">
        <v>3182</v>
      </c>
    </row>
    <row r="244" s="40" customFormat="1" ht="15" hidden="1" customHeight="1" spans="1:2">
      <c r="A244" s="46" t="s">
        <v>848</v>
      </c>
      <c r="B244" s="47">
        <v>4079</v>
      </c>
    </row>
    <row r="245" s="40" customFormat="1" ht="15" hidden="1" customHeight="1" spans="1:2">
      <c r="A245" s="46" t="s">
        <v>873</v>
      </c>
      <c r="B245" s="47">
        <v>100</v>
      </c>
    </row>
    <row r="246" s="40" customFormat="1" ht="15" hidden="1" customHeight="1" spans="1:2">
      <c r="A246" s="46" t="s">
        <v>899</v>
      </c>
      <c r="B246" s="47">
        <v>0</v>
      </c>
    </row>
    <row r="247" s="40" customFormat="1" ht="15" hidden="1" customHeight="1" spans="1:2">
      <c r="A247" s="46" t="s">
        <v>920</v>
      </c>
      <c r="B247" s="47">
        <v>100</v>
      </c>
    </row>
    <row r="248" s="40" customFormat="1" ht="15" hidden="1" customHeight="1" spans="1:2">
      <c r="A248" s="46" t="s">
        <v>943</v>
      </c>
      <c r="B248" s="47">
        <v>0</v>
      </c>
    </row>
    <row r="249" s="40" customFormat="1" ht="15" hidden="1" customHeight="1" spans="1:2">
      <c r="A249" s="46" t="s">
        <v>969</v>
      </c>
      <c r="B249" s="47">
        <v>0</v>
      </c>
    </row>
    <row r="250" s="40" customFormat="1" ht="15" hidden="1" customHeight="1" spans="1:2">
      <c r="A250" s="46" t="s">
        <v>113</v>
      </c>
      <c r="B250" s="47">
        <v>0</v>
      </c>
    </row>
    <row r="251" s="40" customFormat="1" ht="15" hidden="1" customHeight="1" spans="1:2">
      <c r="A251" s="46" t="s">
        <v>139</v>
      </c>
      <c r="B251" s="47">
        <v>0</v>
      </c>
    </row>
    <row r="252" s="40" customFormat="1" ht="15" hidden="1" customHeight="1" spans="1:2">
      <c r="A252" s="46" t="s">
        <v>107</v>
      </c>
      <c r="B252" s="47">
        <v>0</v>
      </c>
    </row>
    <row r="253" s="40" customFormat="1" ht="15" hidden="1" customHeight="1" spans="1:2">
      <c r="A253" s="46" t="s">
        <v>462</v>
      </c>
      <c r="B253" s="47">
        <v>0</v>
      </c>
    </row>
    <row r="254" s="40" customFormat="1" ht="15" hidden="1" customHeight="1" spans="1:2">
      <c r="A254" s="46" t="s">
        <v>103</v>
      </c>
      <c r="B254" s="47">
        <v>0</v>
      </c>
    </row>
    <row r="255" s="40" customFormat="1" ht="15" hidden="1" customHeight="1" spans="1:2">
      <c r="A255" s="46" t="s">
        <v>1118</v>
      </c>
      <c r="B255" s="47">
        <v>0</v>
      </c>
    </row>
    <row r="256" s="40" customFormat="1" ht="15" hidden="1" customHeight="1" spans="1:2">
      <c r="A256" s="46" t="s">
        <v>108</v>
      </c>
      <c r="B256" s="47">
        <v>0</v>
      </c>
    </row>
    <row r="257" s="40" customFormat="1" ht="15" hidden="1" customHeight="1" spans="1:2">
      <c r="A257" s="46" t="s">
        <v>134</v>
      </c>
      <c r="B257" s="47">
        <v>0</v>
      </c>
    </row>
    <row r="258" s="40" customFormat="1" ht="15" hidden="1" customHeight="1" spans="1:2">
      <c r="A258" s="46" t="s">
        <v>162</v>
      </c>
      <c r="B258" s="47">
        <v>0</v>
      </c>
    </row>
    <row r="259" s="40" customFormat="1" ht="15" hidden="1" customHeight="1" spans="1:2">
      <c r="A259" s="46" t="s">
        <v>188</v>
      </c>
      <c r="B259" s="47">
        <v>0</v>
      </c>
    </row>
    <row r="260" s="40" customFormat="1" ht="15" hidden="1" customHeight="1" spans="1:2">
      <c r="A260" s="46" t="s">
        <v>210</v>
      </c>
      <c r="B260" s="47">
        <v>0</v>
      </c>
    </row>
    <row r="261" s="40" customFormat="1" ht="15" hidden="1" customHeight="1" spans="1:2">
      <c r="A261" s="49" t="s">
        <v>230</v>
      </c>
      <c r="B261" s="47">
        <v>0</v>
      </c>
    </row>
    <row r="262" s="40" customFormat="1" ht="15" hidden="1" customHeight="1" spans="1:2">
      <c r="A262" s="46" t="s">
        <v>254</v>
      </c>
      <c r="B262" s="47">
        <v>0</v>
      </c>
    </row>
    <row r="263" s="40" customFormat="1" ht="15" hidden="1" customHeight="1" spans="1:2">
      <c r="A263" s="46" t="s">
        <v>279</v>
      </c>
      <c r="B263" s="47">
        <v>0</v>
      </c>
    </row>
    <row r="264" s="40" customFormat="1" ht="15" hidden="1" customHeight="1" spans="1:2">
      <c r="A264" s="46" t="s">
        <v>306</v>
      </c>
      <c r="B264" s="47">
        <v>0</v>
      </c>
    </row>
    <row r="265" s="40" customFormat="1" ht="15" hidden="1" customHeight="1" spans="1:2">
      <c r="A265" s="46" t="s">
        <v>332</v>
      </c>
      <c r="B265" s="47">
        <v>0</v>
      </c>
    </row>
    <row r="266" s="40" customFormat="1" ht="15" hidden="1" customHeight="1" spans="1:2">
      <c r="A266" s="46" t="s">
        <v>357</v>
      </c>
      <c r="B266" s="47">
        <v>0</v>
      </c>
    </row>
    <row r="267" s="40" customFormat="1" ht="15" hidden="1" customHeight="1" spans="1:2">
      <c r="A267" s="46" t="s">
        <v>380</v>
      </c>
      <c r="B267" s="47">
        <v>0</v>
      </c>
    </row>
    <row r="268" s="40" customFormat="1" ht="15" hidden="1" customHeight="1" spans="1:2">
      <c r="A268" s="46" t="s">
        <v>407</v>
      </c>
      <c r="B268" s="47">
        <v>0</v>
      </c>
    </row>
    <row r="269" s="40" customFormat="1" ht="15" hidden="1" customHeight="1" spans="1:2">
      <c r="A269" s="46" t="s">
        <v>437</v>
      </c>
      <c r="B269" s="47">
        <v>0</v>
      </c>
    </row>
    <row r="270" s="40" customFormat="1" ht="15" hidden="1" customHeight="1" spans="1:2">
      <c r="A270" s="46" t="s">
        <v>463</v>
      </c>
      <c r="B270" s="47">
        <v>0</v>
      </c>
    </row>
    <row r="271" s="40" customFormat="1" ht="15" hidden="1" customHeight="1" spans="1:2">
      <c r="A271" s="46" t="s">
        <v>485</v>
      </c>
      <c r="B271" s="47">
        <v>0</v>
      </c>
    </row>
    <row r="272" s="40" customFormat="1" ht="15" hidden="1" customHeight="1" spans="1:2">
      <c r="A272" s="46" t="s">
        <v>509</v>
      </c>
      <c r="B272" s="47">
        <v>0</v>
      </c>
    </row>
    <row r="273" s="40" customFormat="1" ht="15" hidden="1" customHeight="1" spans="1:2">
      <c r="A273" s="46" t="s">
        <v>533</v>
      </c>
      <c r="B273" s="47">
        <v>0</v>
      </c>
    </row>
    <row r="274" s="40" customFormat="1" ht="15" hidden="1" customHeight="1" spans="1:2">
      <c r="A274" s="46" t="s">
        <v>557</v>
      </c>
      <c r="B274" s="47">
        <v>0</v>
      </c>
    </row>
    <row r="275" s="40" customFormat="1" ht="15" hidden="1" customHeight="1" spans="1:2">
      <c r="A275" s="46" t="s">
        <v>581</v>
      </c>
      <c r="B275" s="47">
        <v>0</v>
      </c>
    </row>
    <row r="276" s="40" customFormat="1" ht="15" hidden="1" customHeight="1" spans="1:2">
      <c r="A276" s="46" t="s">
        <v>605</v>
      </c>
      <c r="B276" s="47">
        <v>0</v>
      </c>
    </row>
    <row r="277" s="40" customFormat="1" ht="15" hidden="1" customHeight="1" spans="1:2">
      <c r="A277" s="46" t="s">
        <v>634</v>
      </c>
      <c r="B277" s="47">
        <v>0</v>
      </c>
    </row>
    <row r="278" s="40" customFormat="1" ht="15" hidden="1" customHeight="1" spans="1:2">
      <c r="A278" s="46" t="s">
        <v>658</v>
      </c>
      <c r="B278" s="47">
        <v>0</v>
      </c>
    </row>
    <row r="279" s="40" customFormat="1" ht="15" hidden="1" customHeight="1" spans="1:2">
      <c r="A279" s="46" t="s">
        <v>683</v>
      </c>
      <c r="B279" s="47">
        <v>0</v>
      </c>
    </row>
    <row r="280" s="40" customFormat="1" ht="15" hidden="1" customHeight="1" spans="1:2">
      <c r="A280" s="46" t="s">
        <v>705</v>
      </c>
      <c r="B280" s="47">
        <v>0</v>
      </c>
    </row>
    <row r="281" s="40" customFormat="1" ht="15" hidden="1" customHeight="1" spans="1:2">
      <c r="A281" s="46" t="s">
        <v>113</v>
      </c>
      <c r="B281" s="47">
        <v>0</v>
      </c>
    </row>
    <row r="282" s="40" customFormat="1" ht="15" hidden="1" customHeight="1" spans="1:2">
      <c r="A282" s="46" t="s">
        <v>139</v>
      </c>
      <c r="B282" s="47">
        <v>0</v>
      </c>
    </row>
    <row r="283" s="40" customFormat="1" ht="15" hidden="1" customHeight="1" spans="1:2">
      <c r="A283" s="46" t="s">
        <v>107</v>
      </c>
      <c r="B283" s="47">
        <v>0</v>
      </c>
    </row>
    <row r="284" s="40" customFormat="1" ht="15" hidden="1" customHeight="1" spans="1:2">
      <c r="A284" s="46" t="s">
        <v>103</v>
      </c>
      <c r="B284" s="47">
        <v>0</v>
      </c>
    </row>
    <row r="285" s="40" customFormat="1" ht="15" hidden="1" customHeight="1" spans="1:2">
      <c r="A285" s="46" t="s">
        <v>821</v>
      </c>
      <c r="B285" s="47">
        <v>0</v>
      </c>
    </row>
    <row r="286" s="40" customFormat="1" ht="15" hidden="1" customHeight="1" spans="1:2">
      <c r="A286" s="46" t="s">
        <v>849</v>
      </c>
      <c r="B286" s="47">
        <v>0</v>
      </c>
    </row>
    <row r="287" s="40" customFormat="1" ht="15" hidden="1" customHeight="1" spans="1:2">
      <c r="A287" s="46" t="s">
        <v>874</v>
      </c>
      <c r="B287" s="47">
        <v>0</v>
      </c>
    </row>
    <row r="288" s="40" customFormat="1" ht="15" hidden="1" customHeight="1" spans="1:2">
      <c r="A288" s="46" t="s">
        <v>900</v>
      </c>
      <c r="B288" s="47">
        <v>2100</v>
      </c>
    </row>
    <row r="289" s="40" customFormat="1" ht="15" hidden="1" customHeight="1" spans="1:2">
      <c r="A289" s="46" t="s">
        <v>921</v>
      </c>
      <c r="B289" s="47">
        <v>0</v>
      </c>
    </row>
    <row r="290" s="40" customFormat="1" ht="15" hidden="1" customHeight="1" spans="1:2">
      <c r="A290" s="46" t="s">
        <v>944</v>
      </c>
      <c r="B290" s="47">
        <v>0</v>
      </c>
    </row>
    <row r="291" s="40" customFormat="1" ht="15" hidden="1" customHeight="1" spans="1:2">
      <c r="A291" s="46" t="s">
        <v>970</v>
      </c>
      <c r="B291" s="47">
        <v>0</v>
      </c>
    </row>
    <row r="292" s="40" customFormat="1" ht="15" hidden="1" customHeight="1" spans="1:2">
      <c r="A292" s="46" t="s">
        <v>996</v>
      </c>
      <c r="B292" s="47">
        <v>0</v>
      </c>
    </row>
    <row r="293" s="40" customFormat="1" ht="15" hidden="1" customHeight="1" spans="1:2">
      <c r="A293" s="46" t="s">
        <v>1022</v>
      </c>
      <c r="B293" s="47">
        <v>0</v>
      </c>
    </row>
    <row r="294" s="40" customFormat="1" ht="15" hidden="1" customHeight="1" spans="1:2">
      <c r="A294" s="46" t="s">
        <v>1048</v>
      </c>
      <c r="B294" s="47">
        <v>0</v>
      </c>
    </row>
    <row r="295" s="40" customFormat="1" ht="15" hidden="1" customHeight="1" spans="1:2">
      <c r="A295" s="46" t="s">
        <v>1073</v>
      </c>
      <c r="B295" s="47">
        <v>2031</v>
      </c>
    </row>
    <row r="296" s="40" customFormat="1" ht="15" hidden="1" customHeight="1" spans="1:2">
      <c r="A296" s="46" t="s">
        <v>1097</v>
      </c>
      <c r="B296" s="47">
        <v>50</v>
      </c>
    </row>
    <row r="297" s="40" customFormat="1" ht="15" hidden="1" customHeight="1" spans="1:2">
      <c r="A297" s="46" t="s">
        <v>1119</v>
      </c>
      <c r="B297" s="47">
        <v>0</v>
      </c>
    </row>
    <row r="298" s="40" customFormat="1" ht="15" hidden="1" customHeight="1" spans="1:2">
      <c r="A298" s="46" t="s">
        <v>109</v>
      </c>
      <c r="B298" s="47">
        <v>1457</v>
      </c>
    </row>
    <row r="299" s="40" customFormat="1" ht="15" hidden="1" customHeight="1" spans="1:2">
      <c r="A299" s="46" t="s">
        <v>135</v>
      </c>
      <c r="B299" s="47">
        <v>0</v>
      </c>
    </row>
    <row r="300" s="40" customFormat="1" ht="15" hidden="1" customHeight="1" spans="1:2">
      <c r="A300" s="46" t="s">
        <v>163</v>
      </c>
      <c r="B300" s="47">
        <v>35</v>
      </c>
    </row>
    <row r="301" s="40" customFormat="1" ht="15" hidden="1" customHeight="1" spans="1:2">
      <c r="A301" s="46" t="s">
        <v>189</v>
      </c>
      <c r="B301" s="47">
        <v>0</v>
      </c>
    </row>
    <row r="302" s="40" customFormat="1" ht="15" hidden="1" customHeight="1" spans="1:2">
      <c r="A302" s="46" t="s">
        <v>211</v>
      </c>
      <c r="B302" s="47">
        <v>195</v>
      </c>
    </row>
    <row r="303" s="40" customFormat="1" ht="15" hidden="1" customHeight="1" spans="1:2">
      <c r="A303" s="46" t="s">
        <v>231</v>
      </c>
      <c r="B303" s="47">
        <v>0</v>
      </c>
    </row>
    <row r="304" s="40" customFormat="1" ht="15" hidden="1" customHeight="1" spans="1:2">
      <c r="A304" s="46" t="s">
        <v>255</v>
      </c>
      <c r="B304" s="47">
        <v>294</v>
      </c>
    </row>
    <row r="305" s="40" customFormat="1" ht="15" hidden="1" customHeight="1" spans="1:2">
      <c r="A305" s="46" t="s">
        <v>280</v>
      </c>
      <c r="B305" s="47">
        <v>69</v>
      </c>
    </row>
    <row r="306" s="40" customFormat="1" ht="15" hidden="1" customHeight="1" spans="1:2">
      <c r="A306" s="46" t="s">
        <v>307</v>
      </c>
      <c r="B306" s="47">
        <v>69</v>
      </c>
    </row>
    <row r="307" s="40" customFormat="1" ht="15" hidden="1" customHeight="1" spans="1:2">
      <c r="A307" s="46" t="s">
        <v>333</v>
      </c>
      <c r="B307" s="47">
        <v>94794</v>
      </c>
    </row>
    <row r="308" s="40" customFormat="1" ht="15" hidden="1" customHeight="1" spans="1:2">
      <c r="A308" s="46" t="s">
        <v>358</v>
      </c>
      <c r="B308" s="47">
        <v>322</v>
      </c>
    </row>
    <row r="309" s="40" customFormat="1" ht="15" hidden="1" customHeight="1" spans="1:2">
      <c r="A309" s="46" t="s">
        <v>381</v>
      </c>
      <c r="B309" s="47">
        <v>290</v>
      </c>
    </row>
    <row r="310" s="40" customFormat="1" ht="15" hidden="1" customHeight="1" spans="1:2">
      <c r="A310" s="46" t="s">
        <v>408</v>
      </c>
      <c r="B310" s="47">
        <v>32</v>
      </c>
    </row>
    <row r="311" s="40" customFormat="1" ht="15" hidden="1" customHeight="1" spans="1:2">
      <c r="A311" s="46" t="s">
        <v>438</v>
      </c>
      <c r="B311" s="47">
        <v>74858</v>
      </c>
    </row>
    <row r="312" s="40" customFormat="1" ht="15" hidden="1" customHeight="1" spans="1:2">
      <c r="A312" s="46" t="s">
        <v>113</v>
      </c>
      <c r="B312" s="47">
        <v>53269</v>
      </c>
    </row>
    <row r="313" s="40" customFormat="1" ht="15" hidden="1" customHeight="1" spans="1:2">
      <c r="A313" s="46" t="s">
        <v>139</v>
      </c>
      <c r="B313" s="47">
        <v>10885</v>
      </c>
    </row>
    <row r="314" s="40" customFormat="1" ht="15" hidden="1" customHeight="1" spans="1:2">
      <c r="A314" s="46" t="s">
        <v>107</v>
      </c>
      <c r="B314" s="47">
        <v>0</v>
      </c>
    </row>
    <row r="315" s="40" customFormat="1" ht="15" hidden="1" customHeight="1" spans="1:2">
      <c r="A315" s="46" t="s">
        <v>104</v>
      </c>
      <c r="B315" s="47">
        <v>973</v>
      </c>
    </row>
    <row r="316" s="40" customFormat="1" ht="15" hidden="1" customHeight="1" spans="1:2">
      <c r="A316" s="46" t="s">
        <v>558</v>
      </c>
      <c r="B316" s="47">
        <v>7239</v>
      </c>
    </row>
    <row r="317" s="40" customFormat="1" ht="15" hidden="1" customHeight="1" spans="1:2">
      <c r="A317" s="46" t="s">
        <v>582</v>
      </c>
      <c r="B317" s="47">
        <v>743</v>
      </c>
    </row>
    <row r="318" s="40" customFormat="1" ht="15" hidden="1" customHeight="1" spans="1:2">
      <c r="A318" s="46" t="s">
        <v>606</v>
      </c>
      <c r="B318" s="47">
        <v>0</v>
      </c>
    </row>
    <row r="319" s="40" customFormat="1" ht="15" hidden="1" customHeight="1" spans="1:2">
      <c r="A319" s="46" t="s">
        <v>635</v>
      </c>
      <c r="B319" s="47">
        <v>0</v>
      </c>
    </row>
    <row r="320" s="40" customFormat="1" ht="15" hidden="1" customHeight="1" spans="1:2">
      <c r="A320" s="46" t="s">
        <v>103</v>
      </c>
      <c r="B320" s="47">
        <v>0</v>
      </c>
    </row>
    <row r="321" s="40" customFormat="1" ht="15" hidden="1" customHeight="1" spans="1:2">
      <c r="A321" s="46" t="s">
        <v>684</v>
      </c>
      <c r="B321" s="47">
        <v>1749</v>
      </c>
    </row>
    <row r="322" s="40" customFormat="1" ht="15" hidden="1" customHeight="1" spans="1:2">
      <c r="A322" s="46" t="s">
        <v>706</v>
      </c>
      <c r="B322" s="47">
        <v>3263</v>
      </c>
    </row>
    <row r="323" s="40" customFormat="1" ht="15" hidden="1" customHeight="1" spans="1:2">
      <c r="A323" s="46" t="s">
        <v>113</v>
      </c>
      <c r="B323" s="47">
        <v>1704</v>
      </c>
    </row>
    <row r="324" s="40" customFormat="1" ht="15" hidden="1" customHeight="1" spans="1:2">
      <c r="A324" s="46" t="s">
        <v>139</v>
      </c>
      <c r="B324" s="47">
        <v>18</v>
      </c>
    </row>
    <row r="325" s="40" customFormat="1" ht="15" hidden="1" customHeight="1" spans="1:2">
      <c r="A325" s="46" t="s">
        <v>107</v>
      </c>
      <c r="B325" s="47">
        <v>0</v>
      </c>
    </row>
    <row r="326" s="40" customFormat="1" ht="15" hidden="1" customHeight="1" spans="1:2">
      <c r="A326" s="46" t="s">
        <v>796</v>
      </c>
      <c r="B326" s="47">
        <v>0</v>
      </c>
    </row>
    <row r="327" s="40" customFormat="1" ht="15" hidden="1" customHeight="1" spans="1:2">
      <c r="A327" s="46" t="s">
        <v>103</v>
      </c>
      <c r="B327" s="47">
        <v>0</v>
      </c>
    </row>
    <row r="328" s="40" customFormat="1" ht="15" hidden="1" customHeight="1" spans="1:2">
      <c r="A328" s="46" t="s">
        <v>850</v>
      </c>
      <c r="B328" s="47">
        <v>1541</v>
      </c>
    </row>
    <row r="329" s="40" customFormat="1" ht="15" hidden="1" customHeight="1" spans="1:2">
      <c r="A329" s="46" t="s">
        <v>875</v>
      </c>
      <c r="B329" s="47">
        <v>5408</v>
      </c>
    </row>
    <row r="330" s="40" customFormat="1" ht="15" hidden="1" customHeight="1" spans="1:2">
      <c r="A330" s="46" t="s">
        <v>113</v>
      </c>
      <c r="B330" s="47">
        <v>4419</v>
      </c>
    </row>
    <row r="331" s="40" customFormat="1" ht="15" hidden="1" customHeight="1" spans="1:2">
      <c r="A331" s="46" t="s">
        <v>139</v>
      </c>
      <c r="B331" s="47">
        <v>350</v>
      </c>
    </row>
    <row r="332" s="40" customFormat="1" ht="15" hidden="1" customHeight="1" spans="1:2">
      <c r="A332" s="46" t="s">
        <v>107</v>
      </c>
      <c r="B332" s="47">
        <v>0</v>
      </c>
    </row>
    <row r="333" s="40" customFormat="1" ht="15" hidden="1" customHeight="1" spans="1:2">
      <c r="A333" s="46" t="s">
        <v>971</v>
      </c>
      <c r="B333" s="47">
        <v>0</v>
      </c>
    </row>
    <row r="334" s="40" customFormat="1" ht="15" hidden="1" customHeight="1" spans="1:2">
      <c r="A334" s="46" t="s">
        <v>997</v>
      </c>
      <c r="B334" s="47">
        <v>476</v>
      </c>
    </row>
    <row r="335" s="40" customFormat="1" ht="15" hidden="1" customHeight="1" spans="1:2">
      <c r="A335" s="46" t="s">
        <v>103</v>
      </c>
      <c r="B335" s="47">
        <v>0</v>
      </c>
    </row>
    <row r="336" s="40" customFormat="1" ht="15" hidden="1" customHeight="1" spans="1:2">
      <c r="A336" s="46" t="s">
        <v>1049</v>
      </c>
      <c r="B336" s="47">
        <v>163</v>
      </c>
    </row>
    <row r="337" s="40" customFormat="1" ht="15" hidden="1" customHeight="1" spans="1:2">
      <c r="A337" s="46" t="s">
        <v>1074</v>
      </c>
      <c r="B337" s="47">
        <v>7006</v>
      </c>
    </row>
    <row r="338" s="40" customFormat="1" ht="15" hidden="1" customHeight="1" spans="1:2">
      <c r="A338" s="46" t="s">
        <v>113</v>
      </c>
      <c r="B338" s="47">
        <v>4981</v>
      </c>
    </row>
    <row r="339" s="40" customFormat="1" ht="15" hidden="1" customHeight="1" spans="1:2">
      <c r="A339" s="46" t="s">
        <v>139</v>
      </c>
      <c r="B339" s="47">
        <v>391</v>
      </c>
    </row>
    <row r="340" s="40" customFormat="1" ht="15" hidden="1" customHeight="1" spans="1:2">
      <c r="A340" s="46" t="s">
        <v>107</v>
      </c>
      <c r="B340" s="47">
        <v>0</v>
      </c>
    </row>
    <row r="341" s="40" customFormat="1" ht="15" hidden="1" customHeight="1" spans="1:2">
      <c r="A341" s="46" t="s">
        <v>136</v>
      </c>
      <c r="B341" s="47">
        <v>0</v>
      </c>
    </row>
    <row r="342" s="40" customFormat="1" ht="15" hidden="1" customHeight="1" spans="1:2">
      <c r="A342" s="46" t="s">
        <v>164</v>
      </c>
      <c r="B342" s="47">
        <v>372</v>
      </c>
    </row>
    <row r="343" s="40" customFormat="1" ht="15" hidden="1" customHeight="1" spans="1:2">
      <c r="A343" s="46" t="s">
        <v>190</v>
      </c>
      <c r="B343" s="47">
        <v>594</v>
      </c>
    </row>
    <row r="344" s="40" customFormat="1" ht="15" hidden="1" customHeight="1" spans="1:2">
      <c r="A344" s="46" t="s">
        <v>103</v>
      </c>
      <c r="B344" s="47">
        <v>0</v>
      </c>
    </row>
    <row r="345" s="40" customFormat="1" ht="15" hidden="1" customHeight="1" spans="1:2">
      <c r="A345" s="46" t="s">
        <v>232</v>
      </c>
      <c r="B345" s="47">
        <v>668</v>
      </c>
    </row>
    <row r="346" s="40" customFormat="1" ht="15" hidden="1" customHeight="1" spans="1:2">
      <c r="A346" s="46" t="s">
        <v>256</v>
      </c>
      <c r="B346" s="47">
        <v>2935</v>
      </c>
    </row>
    <row r="347" s="40" customFormat="1" ht="15" hidden="1" customHeight="1" spans="1:2">
      <c r="A347" s="46" t="s">
        <v>113</v>
      </c>
      <c r="B347" s="47">
        <v>2337</v>
      </c>
    </row>
    <row r="348" s="40" customFormat="1" ht="15" hidden="1" customHeight="1" spans="1:2">
      <c r="A348" s="46" t="s">
        <v>139</v>
      </c>
      <c r="B348" s="47">
        <v>76</v>
      </c>
    </row>
    <row r="349" s="40" customFormat="1" ht="15" hidden="1" customHeight="1" spans="1:2">
      <c r="A349" s="46" t="s">
        <v>107</v>
      </c>
      <c r="B349" s="47">
        <v>0</v>
      </c>
    </row>
    <row r="350" s="40" customFormat="1" ht="15" hidden="1" customHeight="1" spans="1:2">
      <c r="A350" s="46" t="s">
        <v>359</v>
      </c>
      <c r="B350" s="47">
        <v>220</v>
      </c>
    </row>
    <row r="351" s="40" customFormat="1" ht="15" hidden="1" customHeight="1" spans="1:2">
      <c r="A351" s="46" t="s">
        <v>382</v>
      </c>
      <c r="B351" s="47">
        <v>39</v>
      </c>
    </row>
    <row r="352" s="40" customFormat="1" ht="15" hidden="1" customHeight="1" spans="1:2">
      <c r="A352" s="46" t="s">
        <v>409</v>
      </c>
      <c r="B352" s="47">
        <v>0</v>
      </c>
    </row>
    <row r="353" s="40" customFormat="1" ht="15" hidden="1" customHeight="1" spans="1:2">
      <c r="A353" s="46" t="s">
        <v>439</v>
      </c>
      <c r="B353" s="47">
        <v>45</v>
      </c>
    </row>
    <row r="354" s="40" customFormat="1" ht="15" hidden="1" customHeight="1" spans="1:2">
      <c r="A354" s="46" t="s">
        <v>464</v>
      </c>
      <c r="B354" s="47">
        <v>19</v>
      </c>
    </row>
    <row r="355" s="40" customFormat="1" ht="15" hidden="1" customHeight="1" spans="1:2">
      <c r="A355" s="46" t="s">
        <v>486</v>
      </c>
      <c r="B355" s="47">
        <v>0</v>
      </c>
    </row>
    <row r="356" s="40" customFormat="1" ht="15" hidden="1" customHeight="1" spans="1:2">
      <c r="A356" s="46" t="s">
        <v>510</v>
      </c>
      <c r="B356" s="47">
        <v>3</v>
      </c>
    </row>
    <row r="357" s="40" customFormat="1" ht="15" hidden="1" customHeight="1" spans="1:2">
      <c r="A357" s="46" t="s">
        <v>534</v>
      </c>
      <c r="B357" s="47">
        <v>0</v>
      </c>
    </row>
    <row r="358" s="40" customFormat="1" ht="15" hidden="1" customHeight="1" spans="1:2">
      <c r="A358" s="46" t="s">
        <v>559</v>
      </c>
      <c r="B358" s="47">
        <v>140</v>
      </c>
    </row>
    <row r="359" s="40" customFormat="1" ht="15" hidden="1" customHeight="1" spans="1:2">
      <c r="A359" s="46" t="s">
        <v>104</v>
      </c>
      <c r="B359" s="47">
        <v>0</v>
      </c>
    </row>
    <row r="360" s="40" customFormat="1" ht="15" hidden="1" customHeight="1" spans="1:2">
      <c r="A360" s="46" t="s">
        <v>103</v>
      </c>
      <c r="B360" s="47">
        <v>0</v>
      </c>
    </row>
    <row r="361" s="40" customFormat="1" ht="15" hidden="1" customHeight="1" spans="1:2">
      <c r="A361" s="46" t="s">
        <v>636</v>
      </c>
      <c r="B361" s="47">
        <v>56</v>
      </c>
    </row>
    <row r="362" s="40" customFormat="1" ht="15" hidden="1" customHeight="1" spans="1:2">
      <c r="A362" s="46" t="s">
        <v>659</v>
      </c>
      <c r="B362" s="47">
        <v>0</v>
      </c>
    </row>
    <row r="363" s="40" customFormat="1" ht="15" hidden="1" customHeight="1" spans="1:2">
      <c r="A363" s="46" t="s">
        <v>113</v>
      </c>
      <c r="B363" s="47">
        <v>0</v>
      </c>
    </row>
    <row r="364" s="40" customFormat="1" ht="15" hidden="1" customHeight="1" spans="1:2">
      <c r="A364" s="46" t="s">
        <v>139</v>
      </c>
      <c r="B364" s="47">
        <v>0</v>
      </c>
    </row>
    <row r="365" s="40" customFormat="1" ht="15" hidden="1" customHeight="1" spans="1:2">
      <c r="A365" s="46" t="s">
        <v>107</v>
      </c>
      <c r="B365" s="47">
        <v>0</v>
      </c>
    </row>
    <row r="366" s="40" customFormat="1" ht="15" hidden="1" customHeight="1" spans="1:2">
      <c r="A366" s="46" t="s">
        <v>748</v>
      </c>
      <c r="B366" s="47">
        <v>0</v>
      </c>
    </row>
    <row r="367" s="40" customFormat="1" ht="15" hidden="1" customHeight="1" spans="1:2">
      <c r="A367" s="46" t="s">
        <v>770</v>
      </c>
      <c r="B367" s="47">
        <v>0</v>
      </c>
    </row>
    <row r="368" s="40" customFormat="1" ht="15" hidden="1" customHeight="1" spans="1:2">
      <c r="A368" s="46" t="s">
        <v>797</v>
      </c>
      <c r="B368" s="47">
        <v>0</v>
      </c>
    </row>
    <row r="369" s="40" customFormat="1" ht="15" hidden="1" customHeight="1" spans="1:2">
      <c r="A369" s="46" t="s">
        <v>104</v>
      </c>
      <c r="B369" s="47">
        <v>0</v>
      </c>
    </row>
    <row r="370" s="40" customFormat="1" ht="15" hidden="1" customHeight="1" spans="1:2">
      <c r="A370" s="46" t="s">
        <v>103</v>
      </c>
      <c r="B370" s="47">
        <v>0</v>
      </c>
    </row>
    <row r="371" s="40" customFormat="1" ht="15" hidden="1" customHeight="1" spans="1:2">
      <c r="A371" s="46" t="s">
        <v>876</v>
      </c>
      <c r="B371" s="47">
        <v>0</v>
      </c>
    </row>
    <row r="372" s="40" customFormat="1" ht="15" hidden="1" customHeight="1" spans="1:2">
      <c r="A372" s="46" t="s">
        <v>901</v>
      </c>
      <c r="B372" s="47">
        <v>0</v>
      </c>
    </row>
    <row r="373" s="40" customFormat="1" ht="15" hidden="1" customHeight="1" spans="1:2">
      <c r="A373" s="46" t="s">
        <v>113</v>
      </c>
      <c r="B373" s="47">
        <v>0</v>
      </c>
    </row>
    <row r="374" s="40" customFormat="1" ht="15" hidden="1" customHeight="1" spans="1:2">
      <c r="A374" s="46" t="s">
        <v>139</v>
      </c>
      <c r="B374" s="47">
        <v>0</v>
      </c>
    </row>
    <row r="375" s="40" customFormat="1" ht="15" hidden="1" customHeight="1" spans="1:2">
      <c r="A375" s="46" t="s">
        <v>107</v>
      </c>
      <c r="B375" s="47">
        <v>0</v>
      </c>
    </row>
    <row r="376" s="40" customFormat="1" ht="15" hidden="1" customHeight="1" spans="1:2">
      <c r="A376" s="46" t="s">
        <v>998</v>
      </c>
      <c r="B376" s="47">
        <v>0</v>
      </c>
    </row>
    <row r="377" s="40" customFormat="1" ht="15" hidden="1" customHeight="1" spans="1:2">
      <c r="A377" s="46" t="s">
        <v>1023</v>
      </c>
      <c r="B377" s="47">
        <v>0</v>
      </c>
    </row>
    <row r="378" s="40" customFormat="1" ht="15" hidden="1" customHeight="1" spans="1:2">
      <c r="A378" s="46" t="s">
        <v>1050</v>
      </c>
      <c r="B378" s="47">
        <v>0</v>
      </c>
    </row>
    <row r="379" s="40" customFormat="1" ht="15" hidden="1" customHeight="1" spans="1:2">
      <c r="A379" s="46" t="s">
        <v>104</v>
      </c>
      <c r="B379" s="47">
        <v>0</v>
      </c>
    </row>
    <row r="380" s="40" customFormat="1" ht="15" hidden="1" customHeight="1" spans="1:2">
      <c r="A380" s="46" t="s">
        <v>103</v>
      </c>
      <c r="B380" s="47">
        <v>0</v>
      </c>
    </row>
    <row r="381" s="40" customFormat="1" ht="15" hidden="1" customHeight="1" spans="1:2">
      <c r="A381" s="46" t="s">
        <v>1120</v>
      </c>
      <c r="B381" s="47">
        <v>0</v>
      </c>
    </row>
    <row r="382" s="40" customFormat="1" ht="15" hidden="1" customHeight="1" spans="1:2">
      <c r="A382" s="46" t="s">
        <v>110</v>
      </c>
      <c r="B382" s="47">
        <v>0</v>
      </c>
    </row>
    <row r="383" s="40" customFormat="1" ht="15" hidden="1" customHeight="1" spans="1:2">
      <c r="A383" s="46" t="s">
        <v>113</v>
      </c>
      <c r="B383" s="47">
        <v>0</v>
      </c>
    </row>
    <row r="384" s="40" customFormat="1" ht="15" hidden="1" customHeight="1" spans="1:2">
      <c r="A384" s="46" t="s">
        <v>139</v>
      </c>
      <c r="B384" s="47">
        <v>0</v>
      </c>
    </row>
    <row r="385" s="40" customFormat="1" ht="15" hidden="1" customHeight="1" spans="1:2">
      <c r="A385" s="46" t="s">
        <v>107</v>
      </c>
      <c r="B385" s="47">
        <v>0</v>
      </c>
    </row>
    <row r="386" s="40" customFormat="1" ht="15" hidden="1" customHeight="1" spans="1:2">
      <c r="A386" s="46" t="s">
        <v>212</v>
      </c>
      <c r="B386" s="47">
        <v>0</v>
      </c>
    </row>
    <row r="387" s="40" customFormat="1" ht="15" hidden="1" customHeight="1" spans="1:2">
      <c r="A387" s="46" t="s">
        <v>233</v>
      </c>
      <c r="B387" s="47">
        <v>0</v>
      </c>
    </row>
    <row r="388" s="40" customFormat="1" ht="15" hidden="1" customHeight="1" spans="1:2">
      <c r="A388" s="46" t="s">
        <v>103</v>
      </c>
      <c r="B388" s="47">
        <v>0</v>
      </c>
    </row>
    <row r="389" s="40" customFormat="1" ht="15" hidden="1" customHeight="1" spans="1:2">
      <c r="A389" s="46" t="s">
        <v>281</v>
      </c>
      <c r="B389" s="47">
        <v>0</v>
      </c>
    </row>
    <row r="390" s="40" customFormat="1" ht="15" hidden="1" customHeight="1" spans="1:2">
      <c r="A390" s="46" t="s">
        <v>308</v>
      </c>
      <c r="B390" s="47">
        <v>0</v>
      </c>
    </row>
    <row r="391" s="40" customFormat="1" ht="15" hidden="1" customHeight="1" spans="1:2">
      <c r="A391" s="46" t="s">
        <v>113</v>
      </c>
      <c r="B391" s="47">
        <v>0</v>
      </c>
    </row>
    <row r="392" s="40" customFormat="1" ht="15" hidden="1" customHeight="1" spans="1:2">
      <c r="A392" s="46" t="s">
        <v>139</v>
      </c>
      <c r="B392" s="47">
        <v>0</v>
      </c>
    </row>
    <row r="393" s="40" customFormat="1" ht="15" hidden="1" customHeight="1" spans="1:2">
      <c r="A393" s="46" t="s">
        <v>104</v>
      </c>
      <c r="B393" s="47">
        <v>0</v>
      </c>
    </row>
    <row r="394" s="40" customFormat="1" ht="15" hidden="1" customHeight="1" spans="1:2">
      <c r="A394" s="46" t="s">
        <v>410</v>
      </c>
      <c r="B394" s="47">
        <v>0</v>
      </c>
    </row>
    <row r="395" s="40" customFormat="1" ht="15" hidden="1" customHeight="1" spans="1:2">
      <c r="A395" s="46" t="s">
        <v>440</v>
      </c>
      <c r="B395" s="47">
        <v>0</v>
      </c>
    </row>
    <row r="396" s="40" customFormat="1" ht="15" hidden="1" customHeight="1" spans="1:2">
      <c r="A396" s="46" t="s">
        <v>465</v>
      </c>
      <c r="B396" s="47">
        <v>1002</v>
      </c>
    </row>
    <row r="397" s="40" customFormat="1" ht="15" hidden="1" customHeight="1" spans="1:2">
      <c r="A397" s="46" t="s">
        <v>487</v>
      </c>
      <c r="B397" s="47">
        <v>1002</v>
      </c>
    </row>
    <row r="398" s="40" customFormat="1" ht="15" hidden="1" customHeight="1" spans="1:2">
      <c r="A398" s="46" t="s">
        <v>511</v>
      </c>
      <c r="B398" s="47">
        <v>100329</v>
      </c>
    </row>
    <row r="399" s="40" customFormat="1" ht="15" hidden="1" customHeight="1" spans="1:2">
      <c r="A399" s="46" t="s">
        <v>535</v>
      </c>
      <c r="B399" s="47">
        <v>7628</v>
      </c>
    </row>
    <row r="400" s="40" customFormat="1" ht="15" hidden="1" customHeight="1" spans="1:2">
      <c r="A400" s="46" t="s">
        <v>113</v>
      </c>
      <c r="B400" s="47">
        <v>1095</v>
      </c>
    </row>
    <row r="401" s="40" customFormat="1" ht="15" hidden="1" customHeight="1" spans="1:2">
      <c r="A401" s="46" t="s">
        <v>139</v>
      </c>
      <c r="B401" s="47">
        <v>6490</v>
      </c>
    </row>
    <row r="402" s="40" customFormat="1" ht="15" hidden="1" customHeight="1" spans="1:2">
      <c r="A402" s="46" t="s">
        <v>107</v>
      </c>
      <c r="B402" s="47">
        <v>0</v>
      </c>
    </row>
    <row r="403" s="40" customFormat="1" ht="15" hidden="1" customHeight="1" spans="1:2">
      <c r="A403" s="46" t="s">
        <v>637</v>
      </c>
      <c r="B403" s="47">
        <v>43</v>
      </c>
    </row>
    <row r="404" s="40" customFormat="1" ht="15" hidden="1" customHeight="1" spans="1:2">
      <c r="A404" s="46" t="s">
        <v>660</v>
      </c>
      <c r="B404" s="47">
        <v>62437</v>
      </c>
    </row>
    <row r="405" s="40" customFormat="1" ht="15" hidden="1" customHeight="1" spans="1:2">
      <c r="A405" s="46" t="s">
        <v>685</v>
      </c>
      <c r="B405" s="47">
        <v>7248</v>
      </c>
    </row>
    <row r="406" s="40" customFormat="1" ht="15" hidden="1" customHeight="1" spans="1:2">
      <c r="A406" s="46" t="s">
        <v>707</v>
      </c>
      <c r="B406" s="47">
        <v>10920</v>
      </c>
    </row>
    <row r="407" s="40" customFormat="1" ht="15" hidden="1" customHeight="1" spans="1:2">
      <c r="A407" s="46" t="s">
        <v>726</v>
      </c>
      <c r="B407" s="47">
        <v>0</v>
      </c>
    </row>
    <row r="408" s="40" customFormat="1" ht="15" hidden="1" customHeight="1" spans="1:2">
      <c r="A408" s="46" t="s">
        <v>749</v>
      </c>
      <c r="B408" s="47">
        <v>16911</v>
      </c>
    </row>
    <row r="409" s="40" customFormat="1" ht="15" hidden="1" customHeight="1" spans="1:2">
      <c r="A409" s="46" t="s">
        <v>771</v>
      </c>
      <c r="B409" s="47">
        <v>24411</v>
      </c>
    </row>
    <row r="410" s="40" customFormat="1" ht="15" hidden="1" customHeight="1" spans="1:2">
      <c r="A410" s="46" t="s">
        <v>798</v>
      </c>
      <c r="B410" s="47">
        <v>0</v>
      </c>
    </row>
    <row r="411" s="40" customFormat="1" ht="15" hidden="1" customHeight="1" spans="1:2">
      <c r="A411" s="46" t="s">
        <v>822</v>
      </c>
      <c r="B411" s="47">
        <v>0</v>
      </c>
    </row>
    <row r="412" s="40" customFormat="1" ht="15" hidden="1" customHeight="1" spans="1:2">
      <c r="A412" s="46" t="s">
        <v>851</v>
      </c>
      <c r="B412" s="47">
        <v>2947</v>
      </c>
    </row>
    <row r="413" s="40" customFormat="1" ht="15" hidden="1" customHeight="1" spans="1:2">
      <c r="A413" s="46" t="s">
        <v>877</v>
      </c>
      <c r="B413" s="47">
        <v>21325</v>
      </c>
    </row>
    <row r="414" s="40" customFormat="1" ht="15" hidden="1" customHeight="1" spans="1:2">
      <c r="A414" s="46" t="s">
        <v>902</v>
      </c>
      <c r="B414" s="47">
        <v>0</v>
      </c>
    </row>
    <row r="415" s="40" customFormat="1" ht="15" hidden="1" customHeight="1" spans="1:2">
      <c r="A415" s="46" t="s">
        <v>922</v>
      </c>
      <c r="B415" s="47">
        <v>9962</v>
      </c>
    </row>
    <row r="416" s="40" customFormat="1" ht="15" hidden="1" customHeight="1" spans="1:2">
      <c r="A416" s="46" t="s">
        <v>945</v>
      </c>
      <c r="B416" s="47">
        <v>0</v>
      </c>
    </row>
    <row r="417" s="40" customFormat="1" ht="15" hidden="1" customHeight="1" spans="1:2">
      <c r="A417" s="46" t="s">
        <v>972</v>
      </c>
      <c r="B417" s="47">
        <v>11288</v>
      </c>
    </row>
    <row r="418" s="40" customFormat="1" ht="15" hidden="1" customHeight="1" spans="1:2">
      <c r="A418" s="46" t="s">
        <v>999</v>
      </c>
      <c r="B418" s="47">
        <v>75</v>
      </c>
    </row>
    <row r="419" s="40" customFormat="1" ht="15" hidden="1" customHeight="1" spans="1:2">
      <c r="A419" s="46" t="s">
        <v>1024</v>
      </c>
      <c r="B419" s="47">
        <v>322</v>
      </c>
    </row>
    <row r="420" s="40" customFormat="1" ht="15" hidden="1" customHeight="1" spans="1:2">
      <c r="A420" s="46" t="s">
        <v>1051</v>
      </c>
      <c r="B420" s="47">
        <v>0</v>
      </c>
    </row>
    <row r="421" s="40" customFormat="1" ht="15" hidden="1" customHeight="1" spans="1:2">
      <c r="A421" s="46" t="s">
        <v>1075</v>
      </c>
      <c r="B421" s="47">
        <v>0</v>
      </c>
    </row>
    <row r="422" s="40" customFormat="1" ht="15" hidden="1" customHeight="1" spans="1:2">
      <c r="A422" s="46" t="s">
        <v>1098</v>
      </c>
      <c r="B422" s="47">
        <v>322</v>
      </c>
    </row>
    <row r="423" s="40" customFormat="1" ht="15" hidden="1" customHeight="1" spans="1:2">
      <c r="A423" s="46" t="s">
        <v>1121</v>
      </c>
      <c r="B423" s="47">
        <v>0</v>
      </c>
    </row>
    <row r="424" s="40" customFormat="1" ht="15" hidden="1" customHeight="1" spans="1:2">
      <c r="A424" s="46" t="s">
        <v>111</v>
      </c>
      <c r="B424" s="47">
        <v>0</v>
      </c>
    </row>
    <row r="425" s="40" customFormat="1" ht="15" hidden="1" customHeight="1" spans="1:2">
      <c r="A425" s="46" t="s">
        <v>137</v>
      </c>
      <c r="B425" s="47">
        <v>270</v>
      </c>
    </row>
    <row r="426" s="40" customFormat="1" ht="15" hidden="1" customHeight="1" spans="1:2">
      <c r="A426" s="46" t="s">
        <v>165</v>
      </c>
      <c r="B426" s="47">
        <v>270</v>
      </c>
    </row>
    <row r="427" s="40" customFormat="1" ht="15" hidden="1" customHeight="1" spans="1:2">
      <c r="A427" s="46" t="s">
        <v>191</v>
      </c>
      <c r="B427" s="47">
        <v>0</v>
      </c>
    </row>
    <row r="428" s="40" customFormat="1" ht="15" hidden="1" customHeight="1" spans="1:2">
      <c r="A428" s="46" t="s">
        <v>213</v>
      </c>
      <c r="B428" s="47">
        <v>0</v>
      </c>
    </row>
    <row r="429" s="40" customFormat="1" ht="15" hidden="1" customHeight="1" spans="1:2">
      <c r="A429" s="46" t="s">
        <v>234</v>
      </c>
      <c r="B429" s="47">
        <v>0</v>
      </c>
    </row>
    <row r="430" s="40" customFormat="1" ht="15" hidden="1" customHeight="1" spans="1:2">
      <c r="A430" s="46" t="s">
        <v>257</v>
      </c>
      <c r="B430" s="47">
        <v>0</v>
      </c>
    </row>
    <row r="431" s="40" customFormat="1" ht="15" hidden="1" customHeight="1" spans="1:2">
      <c r="A431" s="46" t="s">
        <v>282</v>
      </c>
      <c r="B431" s="47">
        <v>0</v>
      </c>
    </row>
    <row r="432" s="40" customFormat="1" ht="15" hidden="1" customHeight="1" spans="1:2">
      <c r="A432" s="46" t="s">
        <v>309</v>
      </c>
      <c r="B432" s="47">
        <v>0</v>
      </c>
    </row>
    <row r="433" s="40" customFormat="1" ht="15" hidden="1" customHeight="1" spans="1:2">
      <c r="A433" s="46" t="s">
        <v>334</v>
      </c>
      <c r="B433" s="47">
        <v>1786</v>
      </c>
    </row>
    <row r="434" s="40" customFormat="1" ht="15" hidden="1" customHeight="1" spans="1:2">
      <c r="A434" s="46" t="s">
        <v>360</v>
      </c>
      <c r="B434" s="47">
        <v>1786</v>
      </c>
    </row>
    <row r="435" s="40" customFormat="1" ht="15" hidden="1" customHeight="1" spans="1:2">
      <c r="A435" s="46" t="s">
        <v>383</v>
      </c>
      <c r="B435" s="47">
        <v>0</v>
      </c>
    </row>
    <row r="436" s="40" customFormat="1" ht="15" hidden="1" customHeight="1" spans="1:2">
      <c r="A436" s="46" t="s">
        <v>411</v>
      </c>
      <c r="B436" s="47">
        <v>0</v>
      </c>
    </row>
    <row r="437" s="40" customFormat="1" ht="15" hidden="1" customHeight="1" spans="1:2">
      <c r="A437" s="46" t="s">
        <v>441</v>
      </c>
      <c r="B437" s="47">
        <v>1833</v>
      </c>
    </row>
    <row r="438" s="40" customFormat="1" ht="15" hidden="1" customHeight="1" spans="1:2">
      <c r="A438" s="46" t="s">
        <v>466</v>
      </c>
      <c r="B438" s="47">
        <v>0</v>
      </c>
    </row>
    <row r="439" s="40" customFormat="1" ht="15" hidden="1" customHeight="1" spans="1:2">
      <c r="A439" s="46" t="s">
        <v>488</v>
      </c>
      <c r="B439" s="47">
        <v>1833</v>
      </c>
    </row>
    <row r="440" s="40" customFormat="1" ht="15" hidden="1" customHeight="1" spans="1:2">
      <c r="A440" s="46" t="s">
        <v>512</v>
      </c>
      <c r="B440" s="47">
        <v>0</v>
      </c>
    </row>
    <row r="441" s="40" customFormat="1" ht="15" hidden="1" customHeight="1" spans="1:2">
      <c r="A441" s="46" t="s">
        <v>536</v>
      </c>
      <c r="B441" s="47">
        <v>0</v>
      </c>
    </row>
    <row r="442" s="40" customFormat="1" ht="15" hidden="1" customHeight="1" spans="1:2">
      <c r="A442" s="46" t="s">
        <v>560</v>
      </c>
      <c r="B442" s="47">
        <v>0</v>
      </c>
    </row>
    <row r="443" s="40" customFormat="1" ht="15" hidden="1" customHeight="1" spans="1:2">
      <c r="A443" s="46" t="s">
        <v>583</v>
      </c>
      <c r="B443" s="47">
        <v>3690</v>
      </c>
    </row>
    <row r="444" s="40" customFormat="1" ht="15" hidden="1" customHeight="1" spans="1:2">
      <c r="A444" s="46" t="s">
        <v>607</v>
      </c>
      <c r="B444" s="47">
        <v>0</v>
      </c>
    </row>
    <row r="445" s="40" customFormat="1" ht="15" hidden="1" customHeight="1" spans="1:2">
      <c r="A445" s="46" t="s">
        <v>638</v>
      </c>
      <c r="B445" s="47">
        <v>0</v>
      </c>
    </row>
    <row r="446" s="40" customFormat="1" ht="15" hidden="1" customHeight="1" spans="1:2">
      <c r="A446" s="46" t="s">
        <v>661</v>
      </c>
      <c r="B446" s="47">
        <v>0</v>
      </c>
    </row>
    <row r="447" s="40" customFormat="1" ht="15" hidden="1" customHeight="1" spans="1:2">
      <c r="A447" s="46" t="s">
        <v>686</v>
      </c>
      <c r="B447" s="47">
        <v>0</v>
      </c>
    </row>
    <row r="448" s="40" customFormat="1" ht="15" hidden="1" customHeight="1" spans="1:2">
      <c r="A448" s="46" t="s">
        <v>708</v>
      </c>
      <c r="B448" s="47">
        <v>0</v>
      </c>
    </row>
    <row r="449" s="40" customFormat="1" ht="15" hidden="1" customHeight="1" spans="1:2">
      <c r="A449" s="46" t="s">
        <v>727</v>
      </c>
      <c r="B449" s="47">
        <v>3690</v>
      </c>
    </row>
    <row r="450" s="40" customFormat="1" ht="15" hidden="1" customHeight="1" spans="1:2">
      <c r="A450" s="46" t="s">
        <v>750</v>
      </c>
      <c r="B450" s="47">
        <v>1038</v>
      </c>
    </row>
    <row r="451" s="40" customFormat="1" ht="15" hidden="1" customHeight="1" spans="1:2">
      <c r="A451" s="46" t="s">
        <v>772</v>
      </c>
      <c r="B451" s="47">
        <v>1038</v>
      </c>
    </row>
    <row r="452" s="40" customFormat="1" ht="15" hidden="1" customHeight="1" spans="1:2">
      <c r="A452" s="46" t="s">
        <v>799</v>
      </c>
      <c r="B452" s="47">
        <v>59154</v>
      </c>
    </row>
    <row r="453" s="40" customFormat="1" ht="15" hidden="1" customHeight="1" spans="1:2">
      <c r="A453" s="46" t="s">
        <v>823</v>
      </c>
      <c r="B453" s="47">
        <v>1213</v>
      </c>
    </row>
    <row r="454" s="40" customFormat="1" ht="15" hidden="1" customHeight="1" spans="1:2">
      <c r="A454" s="46" t="s">
        <v>113</v>
      </c>
      <c r="B454" s="47">
        <v>1001</v>
      </c>
    </row>
    <row r="455" s="40" customFormat="1" ht="15" hidden="1" customHeight="1" spans="1:2">
      <c r="A455" s="46" t="s">
        <v>139</v>
      </c>
      <c r="B455" s="47">
        <v>212</v>
      </c>
    </row>
    <row r="456" s="40" customFormat="1" ht="15" hidden="1" customHeight="1" spans="1:2">
      <c r="A456" s="46" t="s">
        <v>107</v>
      </c>
      <c r="B456" s="47">
        <v>0</v>
      </c>
    </row>
    <row r="457" s="40" customFormat="1" ht="15" hidden="1" customHeight="1" spans="1:2">
      <c r="A457" s="46" t="s">
        <v>923</v>
      </c>
      <c r="B457" s="47">
        <v>0</v>
      </c>
    </row>
    <row r="458" s="40" customFormat="1" ht="15" hidden="1" customHeight="1" spans="1:2">
      <c r="A458" s="46" t="s">
        <v>946</v>
      </c>
      <c r="B458" s="47">
        <v>0</v>
      </c>
    </row>
    <row r="459" s="40" customFormat="1" ht="15" hidden="1" customHeight="1" spans="1:2">
      <c r="A459" s="46" t="s">
        <v>138</v>
      </c>
      <c r="B459" s="47">
        <v>0</v>
      </c>
    </row>
    <row r="460" s="40" customFormat="1" ht="15" hidden="1" customHeight="1" spans="1:2">
      <c r="A460" s="46" t="s">
        <v>1000</v>
      </c>
      <c r="B460" s="47">
        <v>0</v>
      </c>
    </row>
    <row r="461" s="40" customFormat="1" ht="15" hidden="1" customHeight="1" spans="1:2">
      <c r="A461" s="46" t="s">
        <v>1025</v>
      </c>
      <c r="B461" s="47">
        <v>0</v>
      </c>
    </row>
    <row r="462" s="40" customFormat="1" ht="15" hidden="1" customHeight="1" spans="1:2">
      <c r="A462" s="46" t="s">
        <v>1052</v>
      </c>
      <c r="B462" s="47">
        <v>0</v>
      </c>
    </row>
    <row r="463" s="40" customFormat="1" ht="15" hidden="1" customHeight="1" spans="1:2">
      <c r="A463" s="46" t="s">
        <v>1076</v>
      </c>
      <c r="B463" s="47">
        <v>0</v>
      </c>
    </row>
    <row r="464" s="40" customFormat="1" ht="15" hidden="1" customHeight="1" spans="1:2">
      <c r="A464" s="46" t="s">
        <v>1099</v>
      </c>
      <c r="B464" s="47">
        <v>0</v>
      </c>
    </row>
    <row r="465" s="40" customFormat="1" ht="15" hidden="1" customHeight="1" spans="1:2">
      <c r="A465" s="46" t="s">
        <v>1122</v>
      </c>
      <c r="B465" s="47">
        <v>0</v>
      </c>
    </row>
    <row r="466" s="40" customFormat="1" ht="15" hidden="1" customHeight="1" spans="1:2">
      <c r="A466" s="46" t="s">
        <v>112</v>
      </c>
      <c r="B466" s="47">
        <v>0</v>
      </c>
    </row>
    <row r="467" s="40" customFormat="1" ht="15" hidden="1" customHeight="1" spans="1:2">
      <c r="A467" s="46" t="s">
        <v>138</v>
      </c>
      <c r="B467" s="47">
        <v>0</v>
      </c>
    </row>
    <row r="468" s="40" customFormat="1" ht="15" hidden="1" customHeight="1" spans="1:2">
      <c r="A468" s="46" t="s">
        <v>166</v>
      </c>
      <c r="B468" s="47">
        <v>0</v>
      </c>
    </row>
    <row r="469" s="40" customFormat="1" ht="15" hidden="1" customHeight="1" spans="1:2">
      <c r="A469" s="46" t="s">
        <v>192</v>
      </c>
      <c r="B469" s="47">
        <v>0</v>
      </c>
    </row>
    <row r="470" s="40" customFormat="1" ht="15" hidden="1" customHeight="1" spans="1:2">
      <c r="A470" s="46" t="s">
        <v>214</v>
      </c>
      <c r="B470" s="47">
        <v>0</v>
      </c>
    </row>
    <row r="471" s="40" customFormat="1" ht="15" hidden="1" customHeight="1" spans="1:2">
      <c r="A471" s="46" t="s">
        <v>235</v>
      </c>
      <c r="B471" s="47">
        <v>0</v>
      </c>
    </row>
    <row r="472" s="40" customFormat="1" ht="15" hidden="1" customHeight="1" spans="1:2">
      <c r="A472" s="46" t="s">
        <v>258</v>
      </c>
      <c r="B472" s="47">
        <v>27129</v>
      </c>
    </row>
    <row r="473" s="40" customFormat="1" ht="15" hidden="1" customHeight="1" spans="1:2">
      <c r="A473" s="46" t="s">
        <v>138</v>
      </c>
      <c r="B473" s="47">
        <v>0</v>
      </c>
    </row>
    <row r="474" s="40" customFormat="1" ht="15" hidden="1" customHeight="1" spans="1:2">
      <c r="A474" s="46" t="s">
        <v>310</v>
      </c>
      <c r="B474" s="47">
        <v>13901</v>
      </c>
    </row>
    <row r="475" s="40" customFormat="1" ht="15" hidden="1" customHeight="1" spans="1:2">
      <c r="A475" s="46" t="s">
        <v>335</v>
      </c>
      <c r="B475" s="47">
        <v>13228</v>
      </c>
    </row>
    <row r="476" s="40" customFormat="1" ht="15" hidden="1" customHeight="1" spans="1:2">
      <c r="A476" s="46" t="s">
        <v>361</v>
      </c>
      <c r="B476" s="47">
        <v>3270</v>
      </c>
    </row>
    <row r="477" s="40" customFormat="1" ht="15" hidden="1" customHeight="1" spans="1:2">
      <c r="A477" s="46" t="s">
        <v>138</v>
      </c>
      <c r="B477" s="47">
        <v>0</v>
      </c>
    </row>
    <row r="478" s="40" customFormat="1" ht="15" hidden="1" customHeight="1" spans="1:2">
      <c r="A478" s="46" t="s">
        <v>412</v>
      </c>
      <c r="B478" s="47">
        <v>3270</v>
      </c>
    </row>
    <row r="479" s="40" customFormat="1" ht="15" hidden="1" customHeight="1" spans="1:2">
      <c r="A479" s="46" t="s">
        <v>442</v>
      </c>
      <c r="B479" s="47">
        <v>0</v>
      </c>
    </row>
    <row r="480" s="40" customFormat="1" ht="15" hidden="1" customHeight="1" spans="1:2">
      <c r="A480" s="46" t="s">
        <v>467</v>
      </c>
      <c r="B480" s="47">
        <v>0</v>
      </c>
    </row>
    <row r="481" s="40" customFormat="1" ht="15" hidden="1" customHeight="1" spans="1:2">
      <c r="A481" s="46" t="s">
        <v>489</v>
      </c>
      <c r="B481" s="47">
        <v>24</v>
      </c>
    </row>
    <row r="482" s="40" customFormat="1" ht="15" hidden="1" customHeight="1" spans="1:2">
      <c r="A482" s="46" t="s">
        <v>513</v>
      </c>
      <c r="B482" s="47">
        <v>0</v>
      </c>
    </row>
    <row r="483" s="40" customFormat="1" ht="15" hidden="1" customHeight="1" spans="1:2">
      <c r="A483" s="46" t="s">
        <v>537</v>
      </c>
      <c r="B483" s="47">
        <v>24</v>
      </c>
    </row>
    <row r="484" s="40" customFormat="1" ht="15" hidden="1" customHeight="1" spans="1:2">
      <c r="A484" s="46" t="s">
        <v>561</v>
      </c>
      <c r="B484" s="47">
        <v>0</v>
      </c>
    </row>
    <row r="485" s="40" customFormat="1" ht="15" hidden="1" customHeight="1" spans="1:2">
      <c r="A485" s="46" t="s">
        <v>584</v>
      </c>
      <c r="B485" s="47">
        <v>0</v>
      </c>
    </row>
    <row r="486" s="40" customFormat="1" ht="15" hidden="1" customHeight="1" spans="1:2">
      <c r="A486" s="46" t="s">
        <v>608</v>
      </c>
      <c r="B486" s="47">
        <v>833</v>
      </c>
    </row>
    <row r="487" s="40" customFormat="1" ht="15" hidden="1" customHeight="1" spans="1:2">
      <c r="A487" s="46" t="s">
        <v>138</v>
      </c>
      <c r="B487" s="47">
        <v>497</v>
      </c>
    </row>
    <row r="488" s="40" customFormat="1" ht="15" hidden="1" customHeight="1" spans="1:2">
      <c r="A488" s="46" t="s">
        <v>662</v>
      </c>
      <c r="B488" s="47">
        <v>253</v>
      </c>
    </row>
    <row r="489" s="40" customFormat="1" ht="15" hidden="1" customHeight="1" spans="1:2">
      <c r="A489" s="46" t="s">
        <v>687</v>
      </c>
      <c r="B489" s="47">
        <v>0</v>
      </c>
    </row>
    <row r="490" s="40" customFormat="1" ht="15" hidden="1" customHeight="1" spans="1:2">
      <c r="A490" s="46" t="s">
        <v>709</v>
      </c>
      <c r="B490" s="47">
        <v>0</v>
      </c>
    </row>
    <row r="491" s="40" customFormat="1" ht="15" hidden="1" customHeight="1" spans="1:2">
      <c r="A491" s="46" t="s">
        <v>728</v>
      </c>
      <c r="B491" s="47">
        <v>0</v>
      </c>
    </row>
    <row r="492" s="40" customFormat="1" ht="15" hidden="1" customHeight="1" spans="1:2">
      <c r="A492" s="46" t="s">
        <v>751</v>
      </c>
      <c r="B492" s="47">
        <v>83</v>
      </c>
    </row>
    <row r="493" s="40" customFormat="1" ht="15" hidden="1" customHeight="1" spans="1:2">
      <c r="A493" s="46" t="s">
        <v>773</v>
      </c>
      <c r="B493" s="47">
        <v>0</v>
      </c>
    </row>
    <row r="494" s="40" customFormat="1" ht="15" hidden="1" customHeight="1" spans="1:2">
      <c r="A494" s="46" t="s">
        <v>800</v>
      </c>
      <c r="B494" s="47">
        <v>0</v>
      </c>
    </row>
    <row r="495" s="40" customFormat="1" ht="15" hidden="1" customHeight="1" spans="1:2">
      <c r="A495" s="46" t="s">
        <v>824</v>
      </c>
      <c r="B495" s="47">
        <v>0</v>
      </c>
    </row>
    <row r="496" s="40" customFormat="1" ht="15" hidden="1" customHeight="1" spans="1:2">
      <c r="A496" s="46" t="s">
        <v>852</v>
      </c>
      <c r="B496" s="47">
        <v>0</v>
      </c>
    </row>
    <row r="497" s="40" customFormat="1" ht="15" hidden="1" customHeight="1" spans="1:2">
      <c r="A497" s="46" t="s">
        <v>878</v>
      </c>
      <c r="B497" s="47">
        <v>0</v>
      </c>
    </row>
    <row r="498" s="40" customFormat="1" ht="15" hidden="1" customHeight="1" spans="1:2">
      <c r="A498" s="46" t="s">
        <v>903</v>
      </c>
      <c r="B498" s="47">
        <v>0</v>
      </c>
    </row>
    <row r="499" s="40" customFormat="1" ht="15" hidden="1" customHeight="1" spans="1:2">
      <c r="A499" s="46" t="s">
        <v>924</v>
      </c>
      <c r="B499" s="47">
        <v>0</v>
      </c>
    </row>
    <row r="500" s="40" customFormat="1" ht="15" hidden="1" customHeight="1" spans="1:2">
      <c r="A500" s="46" t="s">
        <v>947</v>
      </c>
      <c r="B500" s="47">
        <v>0</v>
      </c>
    </row>
    <row r="501" s="40" customFormat="1" ht="15" hidden="1" customHeight="1" spans="1:2">
      <c r="A501" s="46" t="s">
        <v>973</v>
      </c>
      <c r="B501" s="47">
        <v>26685</v>
      </c>
    </row>
    <row r="502" s="40" customFormat="1" ht="15" hidden="1" customHeight="1" spans="1:2">
      <c r="A502" s="46" t="s">
        <v>1001</v>
      </c>
      <c r="B502" s="47">
        <v>11501</v>
      </c>
    </row>
    <row r="503" s="40" customFormat="1" ht="15" hidden="1" customHeight="1" spans="1:2">
      <c r="A503" s="46" t="s">
        <v>1026</v>
      </c>
      <c r="B503" s="47">
        <v>0</v>
      </c>
    </row>
    <row r="504" s="40" customFormat="1" ht="15" hidden="1" customHeight="1" spans="1:2">
      <c r="A504" s="46" t="s">
        <v>1053</v>
      </c>
      <c r="B504" s="47">
        <v>0</v>
      </c>
    </row>
    <row r="505" s="40" customFormat="1" ht="15" hidden="1" customHeight="1" spans="1:2">
      <c r="A505" s="46" t="s">
        <v>1077</v>
      </c>
      <c r="B505" s="47">
        <v>15184</v>
      </c>
    </row>
    <row r="506" s="40" customFormat="1" ht="15" hidden="1" customHeight="1" spans="1:2">
      <c r="A506" s="46" t="s">
        <v>1100</v>
      </c>
      <c r="B506" s="47">
        <v>27382</v>
      </c>
    </row>
    <row r="507" s="40" customFormat="1" ht="15" hidden="1" customHeight="1" spans="1:2">
      <c r="A507" s="46" t="s">
        <v>1123</v>
      </c>
      <c r="B507" s="47">
        <v>13330</v>
      </c>
    </row>
    <row r="508" s="40" customFormat="1" ht="15" hidden="1" customHeight="1" spans="1:2">
      <c r="A508" s="46" t="s">
        <v>113</v>
      </c>
      <c r="B508" s="47">
        <v>1825</v>
      </c>
    </row>
    <row r="509" s="40" customFormat="1" ht="15" hidden="1" customHeight="1" spans="1:2">
      <c r="A509" s="46" t="s">
        <v>139</v>
      </c>
      <c r="B509" s="47">
        <v>79</v>
      </c>
    </row>
    <row r="510" s="40" customFormat="1" ht="15" hidden="1" customHeight="1" spans="1:2">
      <c r="A510" s="46" t="s">
        <v>107</v>
      </c>
      <c r="B510" s="47">
        <v>138</v>
      </c>
    </row>
    <row r="511" s="40" customFormat="1" ht="15" hidden="1" customHeight="1" spans="1:2">
      <c r="A511" s="46" t="s">
        <v>193</v>
      </c>
      <c r="B511" s="47">
        <v>1407</v>
      </c>
    </row>
    <row r="512" s="40" customFormat="1" ht="15" hidden="1" customHeight="1" spans="1:2">
      <c r="A512" s="46" t="s">
        <v>215</v>
      </c>
      <c r="B512" s="47">
        <v>0</v>
      </c>
    </row>
    <row r="513" s="40" customFormat="1" ht="15" hidden="1" customHeight="1" spans="1:2">
      <c r="A513" s="46" t="s">
        <v>236</v>
      </c>
      <c r="B513" s="47">
        <v>0</v>
      </c>
    </row>
    <row r="514" s="40" customFormat="1" ht="15" hidden="1" customHeight="1" spans="1:2">
      <c r="A514" s="46" t="s">
        <v>259</v>
      </c>
      <c r="B514" s="47">
        <v>990</v>
      </c>
    </row>
    <row r="515" s="40" customFormat="1" ht="15" hidden="1" customHeight="1" spans="1:2">
      <c r="A515" s="46" t="s">
        <v>283</v>
      </c>
      <c r="B515" s="47">
        <v>95</v>
      </c>
    </row>
    <row r="516" s="40" customFormat="1" ht="15" hidden="1" customHeight="1" spans="1:2">
      <c r="A516" s="46" t="s">
        <v>311</v>
      </c>
      <c r="B516" s="47">
        <v>1057</v>
      </c>
    </row>
    <row r="517" s="40" customFormat="1" ht="15" hidden="1" customHeight="1" spans="1:2">
      <c r="A517" s="46" t="s">
        <v>336</v>
      </c>
      <c r="B517" s="47">
        <v>0</v>
      </c>
    </row>
    <row r="518" s="40" customFormat="1" ht="15" hidden="1" customHeight="1" spans="1:2">
      <c r="A518" s="46" t="s">
        <v>362</v>
      </c>
      <c r="B518" s="47">
        <v>189</v>
      </c>
    </row>
    <row r="519" s="40" customFormat="1" ht="15" hidden="1" customHeight="1" spans="1:2">
      <c r="A519" s="46" t="s">
        <v>384</v>
      </c>
      <c r="B519" s="47">
        <v>748</v>
      </c>
    </row>
    <row r="520" s="40" customFormat="1" ht="15" hidden="1" customHeight="1" spans="1:2">
      <c r="A520" s="46" t="s">
        <v>413</v>
      </c>
      <c r="B520" s="47">
        <v>899</v>
      </c>
    </row>
    <row r="521" s="40" customFormat="1" ht="15" hidden="1" customHeight="1" spans="1:2">
      <c r="A521" s="46" t="s">
        <v>443</v>
      </c>
      <c r="B521" s="47">
        <v>285</v>
      </c>
    </row>
    <row r="522" s="40" customFormat="1" ht="15" hidden="1" customHeight="1" spans="1:2">
      <c r="A522" s="46" t="s">
        <v>468</v>
      </c>
      <c r="B522" s="47">
        <v>5618</v>
      </c>
    </row>
    <row r="523" s="40" customFormat="1" ht="15" hidden="1" customHeight="1" spans="1:2">
      <c r="A523" s="46" t="s">
        <v>490</v>
      </c>
      <c r="B523" s="47">
        <v>1946</v>
      </c>
    </row>
    <row r="524" s="40" customFormat="1" ht="15" hidden="1" customHeight="1" spans="1:2">
      <c r="A524" s="46" t="s">
        <v>113</v>
      </c>
      <c r="B524" s="47">
        <v>0</v>
      </c>
    </row>
    <row r="525" s="40" customFormat="1" ht="15" hidden="1" customHeight="1" spans="1:2">
      <c r="A525" s="46" t="s">
        <v>139</v>
      </c>
      <c r="B525" s="47">
        <v>0</v>
      </c>
    </row>
    <row r="526" s="40" customFormat="1" ht="15" hidden="1" customHeight="1" spans="1:2">
      <c r="A526" s="46" t="s">
        <v>107</v>
      </c>
      <c r="B526" s="47">
        <v>0</v>
      </c>
    </row>
    <row r="527" s="40" customFormat="1" ht="15" hidden="1" customHeight="1" spans="1:2">
      <c r="A527" s="46" t="s">
        <v>585</v>
      </c>
      <c r="B527" s="47">
        <v>489</v>
      </c>
    </row>
    <row r="528" s="40" customFormat="1" ht="15" hidden="1" customHeight="1" spans="1:2">
      <c r="A528" s="46" t="s">
        <v>609</v>
      </c>
      <c r="B528" s="47">
        <v>1117</v>
      </c>
    </row>
    <row r="529" s="40" customFormat="1" ht="15" hidden="1" customHeight="1" spans="1:2">
      <c r="A529" s="46" t="s">
        <v>639</v>
      </c>
      <c r="B529" s="47">
        <v>340</v>
      </c>
    </row>
    <row r="530" s="40" customFormat="1" ht="15" hidden="1" customHeight="1" spans="1:2">
      <c r="A530" s="46" t="s">
        <v>663</v>
      </c>
      <c r="B530" s="47">
        <v>0</v>
      </c>
    </row>
    <row r="531" s="40" customFormat="1" ht="15" hidden="1" customHeight="1" spans="1:2">
      <c r="A531" s="46" t="s">
        <v>688</v>
      </c>
      <c r="B531" s="47">
        <v>2429</v>
      </c>
    </row>
    <row r="532" s="40" customFormat="1" ht="15" hidden="1" customHeight="1" spans="1:2">
      <c r="A532" s="46" t="s">
        <v>113</v>
      </c>
      <c r="B532" s="47">
        <v>415</v>
      </c>
    </row>
    <row r="533" s="40" customFormat="1" ht="15" hidden="1" customHeight="1" spans="1:2">
      <c r="A533" s="46" t="s">
        <v>139</v>
      </c>
      <c r="B533" s="47">
        <v>0</v>
      </c>
    </row>
    <row r="534" s="40" customFormat="1" ht="15" hidden="1" customHeight="1" spans="1:2">
      <c r="A534" s="46" t="s">
        <v>107</v>
      </c>
      <c r="B534" s="47">
        <v>0</v>
      </c>
    </row>
    <row r="535" s="40" customFormat="1" ht="17" hidden="1" customHeight="1" spans="1:2">
      <c r="A535" s="46" t="s">
        <v>774</v>
      </c>
      <c r="B535" s="47">
        <v>0</v>
      </c>
    </row>
    <row r="536" s="40" customFormat="1" ht="17" hidden="1" customHeight="1" spans="1:2">
      <c r="A536" s="46" t="s">
        <v>801</v>
      </c>
      <c r="B536" s="47">
        <v>0</v>
      </c>
    </row>
    <row r="537" s="40" customFormat="1" ht="17" hidden="1" customHeight="1" spans="1:2">
      <c r="A537" s="46" t="s">
        <v>825</v>
      </c>
      <c r="B537" s="47">
        <v>260</v>
      </c>
    </row>
    <row r="538" s="40" customFormat="1" ht="17" hidden="1" customHeight="1" spans="1:2">
      <c r="A538" s="46" t="s">
        <v>853</v>
      </c>
      <c r="B538" s="47">
        <v>1211</v>
      </c>
    </row>
    <row r="539" s="40" customFormat="1" ht="17" hidden="1" customHeight="1" spans="1:2">
      <c r="A539" s="46" t="s">
        <v>879</v>
      </c>
      <c r="B539" s="47">
        <v>468</v>
      </c>
    </row>
    <row r="540" s="40" customFormat="1" ht="17" hidden="1" customHeight="1" spans="1:2">
      <c r="A540" s="46" t="s">
        <v>904</v>
      </c>
      <c r="B540" s="47">
        <v>0</v>
      </c>
    </row>
    <row r="541" s="40" customFormat="1" ht="17" hidden="1" customHeight="1" spans="1:2">
      <c r="A541" s="46" t="s">
        <v>925</v>
      </c>
      <c r="B541" s="47">
        <v>75</v>
      </c>
    </row>
    <row r="542" s="40" customFormat="1" ht="17" hidden="1" customHeight="1" spans="1:2">
      <c r="A542" s="46" t="s">
        <v>948</v>
      </c>
      <c r="B542" s="47">
        <v>0</v>
      </c>
    </row>
    <row r="543" s="40" customFormat="1" ht="17" hidden="1" customHeight="1" spans="1:2">
      <c r="A543" s="46" t="s">
        <v>113</v>
      </c>
      <c r="B543" s="47">
        <v>0</v>
      </c>
    </row>
    <row r="544" s="40" customFormat="1" ht="17" hidden="1" customHeight="1" spans="1:2">
      <c r="A544" s="46" t="s">
        <v>139</v>
      </c>
      <c r="B544" s="47">
        <v>0</v>
      </c>
    </row>
    <row r="545" s="40" customFormat="1" ht="17" hidden="1" customHeight="1" spans="1:2">
      <c r="A545" s="46" t="s">
        <v>107</v>
      </c>
      <c r="B545" s="47">
        <v>0</v>
      </c>
    </row>
    <row r="546" s="40" customFormat="1" ht="17" hidden="1" customHeight="1" spans="1:2">
      <c r="A546" s="46" t="s">
        <v>1054</v>
      </c>
      <c r="B546" s="47">
        <v>0</v>
      </c>
    </row>
    <row r="547" s="40" customFormat="1" ht="17" hidden="1" customHeight="1" spans="1:2">
      <c r="A547" s="46" t="s">
        <v>1078</v>
      </c>
      <c r="B547" s="47">
        <v>0</v>
      </c>
    </row>
    <row r="548" s="40" customFormat="1" ht="17" hidden="1" customHeight="1" spans="1:2">
      <c r="A548" s="46" t="s">
        <v>1101</v>
      </c>
      <c r="B548" s="47">
        <v>0</v>
      </c>
    </row>
    <row r="549" s="40" customFormat="1" ht="17" hidden="1" customHeight="1" spans="1:2">
      <c r="A549" s="46" t="s">
        <v>1124</v>
      </c>
      <c r="B549" s="47">
        <v>0</v>
      </c>
    </row>
    <row r="550" s="40" customFormat="1" ht="17" hidden="1" customHeight="1" spans="1:2">
      <c r="A550" s="46" t="s">
        <v>114</v>
      </c>
      <c r="B550" s="47">
        <v>0</v>
      </c>
    </row>
    <row r="551" s="40" customFormat="1" ht="17" hidden="1" customHeight="1" spans="1:2">
      <c r="A551" s="46" t="s">
        <v>140</v>
      </c>
      <c r="B551" s="47">
        <v>902</v>
      </c>
    </row>
    <row r="552" s="40" customFormat="1" ht="17" hidden="1" customHeight="1" spans="1:2">
      <c r="A552" s="46" t="s">
        <v>113</v>
      </c>
      <c r="B552" s="47">
        <v>0</v>
      </c>
    </row>
    <row r="553" s="40" customFormat="1" ht="17" hidden="1" customHeight="1" spans="1:2">
      <c r="A553" s="46" t="s">
        <v>139</v>
      </c>
      <c r="B553" s="47">
        <v>0</v>
      </c>
    </row>
    <row r="554" s="40" customFormat="1" ht="17" hidden="1" customHeight="1" spans="1:2">
      <c r="A554" s="46" t="s">
        <v>107</v>
      </c>
      <c r="B554" s="47">
        <v>0</v>
      </c>
    </row>
    <row r="555" s="40" customFormat="1" ht="17" hidden="1" customHeight="1" spans="1:2">
      <c r="A555" s="46" t="s">
        <v>237</v>
      </c>
      <c r="B555" s="47">
        <v>79</v>
      </c>
    </row>
    <row r="556" s="40" customFormat="1" ht="17" hidden="1" customHeight="1" spans="1:2">
      <c r="A556" s="46" t="s">
        <v>260</v>
      </c>
      <c r="B556" s="47">
        <v>168</v>
      </c>
    </row>
    <row r="557" s="40" customFormat="1" ht="16.95" hidden="1" customHeight="1" spans="1:2">
      <c r="A557" s="46" t="s">
        <v>284</v>
      </c>
      <c r="B557" s="47">
        <v>0</v>
      </c>
    </row>
    <row r="558" s="40" customFormat="1" ht="17" hidden="1" customHeight="1" spans="1:2">
      <c r="A558" s="46" t="s">
        <v>312</v>
      </c>
      <c r="B558" s="47">
        <v>655</v>
      </c>
    </row>
    <row r="559" s="40" customFormat="1" ht="17" hidden="1" customHeight="1" spans="1:2">
      <c r="A559" s="46" t="s">
        <v>337</v>
      </c>
      <c r="B559" s="47">
        <v>8775</v>
      </c>
    </row>
    <row r="560" s="40" customFormat="1" ht="17" hidden="1" customHeight="1" spans="1:2">
      <c r="A560" s="46" t="s">
        <v>363</v>
      </c>
      <c r="B560" s="47">
        <v>7805</v>
      </c>
    </row>
    <row r="561" s="40" customFormat="1" ht="17" hidden="1" customHeight="1" spans="1:2">
      <c r="A561" s="46" t="s">
        <v>385</v>
      </c>
      <c r="B561" s="47">
        <v>0</v>
      </c>
    </row>
    <row r="562" s="40" customFormat="1" ht="17" hidden="1" customHeight="1" spans="1:2">
      <c r="A562" s="46" t="s">
        <v>414</v>
      </c>
      <c r="B562" s="47">
        <v>970</v>
      </c>
    </row>
    <row r="563" s="40" customFormat="1" ht="17" hidden="1" customHeight="1" spans="1:2">
      <c r="A563" s="46" t="s">
        <v>444</v>
      </c>
      <c r="B563" s="47">
        <v>98780</v>
      </c>
    </row>
    <row r="564" s="40" customFormat="1" ht="17" hidden="1" customHeight="1" spans="1:2">
      <c r="A564" s="46" t="s">
        <v>469</v>
      </c>
      <c r="B564" s="47">
        <v>5452</v>
      </c>
    </row>
    <row r="565" s="40" customFormat="1" ht="17" hidden="1" customHeight="1" spans="1:2">
      <c r="A565" s="46" t="s">
        <v>113</v>
      </c>
      <c r="B565" s="47">
        <v>1632</v>
      </c>
    </row>
    <row r="566" s="40" customFormat="1" ht="17" hidden="1" customHeight="1" spans="1:2">
      <c r="A566" s="46" t="s">
        <v>139</v>
      </c>
      <c r="B566" s="47">
        <v>59</v>
      </c>
    </row>
    <row r="567" s="40" customFormat="1" ht="17" hidden="1" customHeight="1" spans="1:2">
      <c r="A567" s="46" t="s">
        <v>107</v>
      </c>
      <c r="B567" s="47">
        <v>0</v>
      </c>
    </row>
    <row r="568" s="40" customFormat="1" ht="17" hidden="1" customHeight="1" spans="1:2">
      <c r="A568" s="46" t="s">
        <v>562</v>
      </c>
      <c r="B568" s="47">
        <v>1017</v>
      </c>
    </row>
    <row r="569" s="40" customFormat="1" ht="17" hidden="1" customHeight="1" spans="1:2">
      <c r="A569" s="46" t="s">
        <v>586</v>
      </c>
      <c r="B569" s="47">
        <v>328</v>
      </c>
    </row>
    <row r="570" s="40" customFormat="1" ht="17" hidden="1" customHeight="1" spans="1:2">
      <c r="A570" s="46" t="s">
        <v>610</v>
      </c>
      <c r="B570" s="47">
        <v>729</v>
      </c>
    </row>
    <row r="571" s="40" customFormat="1" ht="17" hidden="1" customHeight="1" spans="1:2">
      <c r="A571" s="46" t="s">
        <v>640</v>
      </c>
      <c r="B571" s="47">
        <v>1140</v>
      </c>
    </row>
    <row r="572" s="40" customFormat="1" ht="17" hidden="1" customHeight="1" spans="1:2">
      <c r="A572" s="46" t="s">
        <v>104</v>
      </c>
      <c r="B572" s="47">
        <v>38</v>
      </c>
    </row>
    <row r="573" s="40" customFormat="1" ht="17" hidden="1" customHeight="1" spans="1:2">
      <c r="A573" s="46" t="s">
        <v>689</v>
      </c>
      <c r="B573" s="47">
        <v>0</v>
      </c>
    </row>
    <row r="574" s="40" customFormat="1" ht="17" hidden="1" customHeight="1" spans="1:2">
      <c r="A574" s="46" t="s">
        <v>710</v>
      </c>
      <c r="B574" s="47">
        <v>29</v>
      </c>
    </row>
    <row r="575" s="40" customFormat="1" ht="17" hidden="1" customHeight="1" spans="1:2">
      <c r="A575" s="46" t="s">
        <v>729</v>
      </c>
      <c r="B575" s="47">
        <v>9</v>
      </c>
    </row>
    <row r="576" s="40" customFormat="1" ht="17" hidden="1" customHeight="1" spans="1:2">
      <c r="A576" s="46" t="s">
        <v>752</v>
      </c>
      <c r="B576" s="47">
        <v>0</v>
      </c>
    </row>
    <row r="577" s="40" customFormat="1" ht="17" hidden="1" customHeight="1" spans="1:2">
      <c r="A577" s="46" t="s">
        <v>775</v>
      </c>
      <c r="B577" s="47">
        <v>471</v>
      </c>
    </row>
    <row r="578" s="40" customFormat="1" ht="17" hidden="1" customHeight="1" spans="1:2">
      <c r="A578" s="46" t="s">
        <v>802</v>
      </c>
      <c r="B578" s="47">
        <v>1913</v>
      </c>
    </row>
    <row r="579" s="40" customFormat="1" ht="17" hidden="1" customHeight="1" spans="1:2">
      <c r="A579" s="46" t="s">
        <v>113</v>
      </c>
      <c r="B579" s="47">
        <v>703</v>
      </c>
    </row>
    <row r="580" s="40" customFormat="1" ht="17" hidden="1" customHeight="1" spans="1:2">
      <c r="A580" s="46" t="s">
        <v>139</v>
      </c>
      <c r="B580" s="47">
        <v>0</v>
      </c>
    </row>
    <row r="581" s="40" customFormat="1" ht="17" hidden="1" customHeight="1" spans="1:2">
      <c r="A581" s="46" t="s">
        <v>107</v>
      </c>
      <c r="B581" s="47">
        <v>0</v>
      </c>
    </row>
    <row r="582" s="40" customFormat="1" ht="17" hidden="1" customHeight="1" spans="1:2">
      <c r="A582" s="46" t="s">
        <v>905</v>
      </c>
      <c r="B582" s="47">
        <v>185</v>
      </c>
    </row>
    <row r="583" s="40" customFormat="1" ht="17" hidden="1" customHeight="1" spans="1:2">
      <c r="A583" s="46" t="s">
        <v>926</v>
      </c>
      <c r="B583" s="47">
        <v>108</v>
      </c>
    </row>
    <row r="584" s="40" customFormat="1" ht="17" hidden="1" customHeight="1" spans="1:2">
      <c r="A584" s="46" t="s">
        <v>949</v>
      </c>
      <c r="B584" s="47">
        <v>67</v>
      </c>
    </row>
    <row r="585" s="40" customFormat="1" ht="17" hidden="1" customHeight="1" spans="1:2">
      <c r="A585" s="46" t="s">
        <v>974</v>
      </c>
      <c r="B585" s="47">
        <v>850</v>
      </c>
    </row>
    <row r="586" s="40" customFormat="1" ht="17" hidden="1" customHeight="1" spans="1:2">
      <c r="A586" s="46" t="s">
        <v>1002</v>
      </c>
      <c r="B586" s="47">
        <v>28511</v>
      </c>
    </row>
    <row r="587" s="40" customFormat="1" ht="17" hidden="1" customHeight="1" spans="1:2">
      <c r="A587" s="46" t="s">
        <v>1027</v>
      </c>
      <c r="B587" s="47">
        <v>52</v>
      </c>
    </row>
    <row r="588" s="40" customFormat="1" ht="17" hidden="1" customHeight="1" spans="1:2">
      <c r="A588" s="46" t="s">
        <v>1055</v>
      </c>
      <c r="B588" s="47">
        <v>7</v>
      </c>
    </row>
    <row r="589" s="40" customFormat="1" ht="17" hidden="1" customHeight="1" spans="1:2">
      <c r="A589" s="46" t="s">
        <v>1079</v>
      </c>
      <c r="B589" s="47">
        <v>0</v>
      </c>
    </row>
    <row r="590" s="40" customFormat="1" ht="17" hidden="1" customHeight="1" spans="1:2">
      <c r="A590" s="46" t="s">
        <v>1102</v>
      </c>
      <c r="B590" s="47">
        <v>14917</v>
      </c>
    </row>
    <row r="591" s="40" customFormat="1" ht="17" hidden="1" customHeight="1" spans="1:2">
      <c r="A591" s="46" t="s">
        <v>1125</v>
      </c>
      <c r="B591" s="47">
        <v>7454</v>
      </c>
    </row>
    <row r="592" s="40" customFormat="1" ht="17" hidden="1" customHeight="1" spans="1:2">
      <c r="A592" s="46" t="s">
        <v>115</v>
      </c>
      <c r="B592" s="47">
        <v>2000</v>
      </c>
    </row>
    <row r="593" s="40" customFormat="1" ht="17" hidden="1" customHeight="1" spans="1:2">
      <c r="A593" s="46" t="s">
        <v>141</v>
      </c>
      <c r="B593" s="47">
        <v>4081</v>
      </c>
    </row>
    <row r="594" s="40" customFormat="1" ht="17" hidden="1" customHeight="1" spans="1:2">
      <c r="A594" s="46" t="s">
        <v>167</v>
      </c>
      <c r="B594" s="47">
        <v>69</v>
      </c>
    </row>
    <row r="595" s="40" customFormat="1" ht="17" hidden="1" customHeight="1" spans="1:2">
      <c r="A595" s="46" t="s">
        <v>194</v>
      </c>
      <c r="B595" s="47">
        <v>69</v>
      </c>
    </row>
    <row r="596" s="40" customFormat="1" ht="17" hidden="1" customHeight="1" spans="1:2">
      <c r="A596" s="46" t="s">
        <v>216</v>
      </c>
      <c r="B596" s="47">
        <v>0</v>
      </c>
    </row>
    <row r="597" s="40" customFormat="1" ht="17" hidden="1" customHeight="1" spans="1:2">
      <c r="A597" s="46" t="s">
        <v>238</v>
      </c>
      <c r="B597" s="47">
        <v>0</v>
      </c>
    </row>
    <row r="598" s="40" customFormat="1" ht="17" hidden="1" customHeight="1" spans="1:2">
      <c r="A598" s="46" t="s">
        <v>261</v>
      </c>
      <c r="B598" s="47">
        <v>1262</v>
      </c>
    </row>
    <row r="599" s="40" customFormat="1" ht="17" hidden="1" customHeight="1" spans="1:2">
      <c r="A599" s="46" t="s">
        <v>285</v>
      </c>
      <c r="B599" s="47">
        <v>0</v>
      </c>
    </row>
    <row r="600" s="40" customFormat="1" ht="17" hidden="1" customHeight="1" spans="1:2">
      <c r="A600" s="46" t="s">
        <v>313</v>
      </c>
      <c r="B600" s="47">
        <v>750</v>
      </c>
    </row>
    <row r="601" s="40" customFormat="1" ht="17" hidden="1" customHeight="1" spans="1:2">
      <c r="A601" s="46" t="s">
        <v>338</v>
      </c>
      <c r="B601" s="47">
        <v>0</v>
      </c>
    </row>
    <row r="602" s="40" customFormat="1" ht="17" hidden="1" customHeight="1" spans="1:2">
      <c r="A602" s="46" t="s">
        <v>364</v>
      </c>
      <c r="B602" s="47">
        <v>0</v>
      </c>
    </row>
    <row r="603" s="40" customFormat="1" ht="17" hidden="1" customHeight="1" spans="1:2">
      <c r="A603" s="46" t="s">
        <v>386</v>
      </c>
      <c r="B603" s="47">
        <v>0</v>
      </c>
    </row>
    <row r="604" s="40" customFormat="1" ht="17" hidden="1" customHeight="1" spans="1:2">
      <c r="A604" s="46" t="s">
        <v>415</v>
      </c>
      <c r="B604" s="47">
        <v>0</v>
      </c>
    </row>
    <row r="605" s="40" customFormat="1" ht="17" hidden="1" customHeight="1" spans="1:2">
      <c r="A605" s="46" t="s">
        <v>445</v>
      </c>
      <c r="B605" s="47">
        <v>512</v>
      </c>
    </row>
    <row r="606" s="40" customFormat="1" ht="17" hidden="1" customHeight="1" spans="1:2">
      <c r="A606" s="46" t="s">
        <v>470</v>
      </c>
      <c r="B606" s="47">
        <v>0</v>
      </c>
    </row>
    <row r="607" s="40" customFormat="1" ht="17" hidden="1" customHeight="1" spans="1:2">
      <c r="A607" s="46" t="s">
        <v>491</v>
      </c>
      <c r="B607" s="47">
        <v>0</v>
      </c>
    </row>
    <row r="608" s="40" customFormat="1" ht="17" hidden="1" customHeight="1" spans="1:2">
      <c r="A608" s="46" t="s">
        <v>514</v>
      </c>
      <c r="B608" s="47">
        <v>126</v>
      </c>
    </row>
    <row r="609" s="40" customFormat="1" ht="17" hidden="1" customHeight="1" spans="1:2">
      <c r="A609" s="46" t="s">
        <v>538</v>
      </c>
      <c r="B609" s="47">
        <v>0</v>
      </c>
    </row>
    <row r="610" s="40" customFormat="1" ht="17" hidden="1" customHeight="1" spans="1:2">
      <c r="A610" s="46" t="s">
        <v>563</v>
      </c>
      <c r="B610" s="47">
        <v>0</v>
      </c>
    </row>
    <row r="611" s="40" customFormat="1" ht="17" hidden="1" customHeight="1" spans="1:2">
      <c r="A611" s="46" t="s">
        <v>587</v>
      </c>
      <c r="B611" s="47">
        <v>0</v>
      </c>
    </row>
    <row r="612" s="40" customFormat="1" ht="17" hidden="1" customHeight="1" spans="1:2">
      <c r="A612" s="46" t="s">
        <v>611</v>
      </c>
      <c r="B612" s="47">
        <v>0</v>
      </c>
    </row>
    <row r="613" s="40" customFormat="1" ht="17" hidden="1" customHeight="1" spans="1:2">
      <c r="A613" s="46" t="s">
        <v>641</v>
      </c>
      <c r="B613" s="47">
        <v>0</v>
      </c>
    </row>
    <row r="614" s="40" customFormat="1" ht="17" hidden="1" customHeight="1" spans="1:2">
      <c r="A614" s="46" t="s">
        <v>664</v>
      </c>
      <c r="B614" s="47">
        <v>0</v>
      </c>
    </row>
    <row r="615" s="40" customFormat="1" ht="17" hidden="1" customHeight="1" spans="1:2">
      <c r="A615" s="46" t="s">
        <v>690</v>
      </c>
      <c r="B615" s="47">
        <v>126</v>
      </c>
    </row>
    <row r="616" s="40" customFormat="1" ht="17" hidden="1" customHeight="1" spans="1:2">
      <c r="A616" s="46" t="s">
        <v>711</v>
      </c>
      <c r="B616" s="47">
        <v>517</v>
      </c>
    </row>
    <row r="617" s="40" customFormat="1" ht="17" hidden="1" customHeight="1" spans="1:2">
      <c r="A617" s="46" t="s">
        <v>730</v>
      </c>
      <c r="B617" s="47">
        <v>0</v>
      </c>
    </row>
    <row r="618" s="40" customFormat="1" ht="17" hidden="1" customHeight="1" spans="1:2">
      <c r="A618" s="46" t="s">
        <v>753</v>
      </c>
      <c r="B618" s="47">
        <v>130</v>
      </c>
    </row>
    <row r="619" s="40" customFormat="1" ht="17" hidden="1" customHeight="1" spans="1:2">
      <c r="A619" s="46" t="s">
        <v>776</v>
      </c>
      <c r="B619" s="47">
        <v>288</v>
      </c>
    </row>
    <row r="620" s="40" customFormat="1" ht="17" hidden="1" customHeight="1" spans="1:2">
      <c r="A620" s="46" t="s">
        <v>803</v>
      </c>
      <c r="B620" s="47">
        <v>0</v>
      </c>
    </row>
    <row r="621" s="40" customFormat="1" ht="17" hidden="1" customHeight="1" spans="1:2">
      <c r="A621" s="46" t="s">
        <v>826</v>
      </c>
      <c r="B621" s="47">
        <v>23</v>
      </c>
    </row>
    <row r="622" s="40" customFormat="1" ht="17" hidden="1" customHeight="1" spans="1:2">
      <c r="A622" s="46" t="s">
        <v>854</v>
      </c>
      <c r="B622" s="47">
        <v>76</v>
      </c>
    </row>
    <row r="623" s="40" customFormat="1" ht="17" hidden="1" customHeight="1" spans="1:2">
      <c r="A623" s="46" t="s">
        <v>880</v>
      </c>
      <c r="B623" s="47">
        <v>3081</v>
      </c>
    </row>
    <row r="624" s="40" customFormat="1" ht="17" hidden="1" customHeight="1" spans="1:2">
      <c r="A624" s="46" t="s">
        <v>906</v>
      </c>
      <c r="B624" s="47">
        <v>676</v>
      </c>
    </row>
    <row r="625" s="40" customFormat="1" ht="17" hidden="1" customHeight="1" spans="1:2">
      <c r="A625" s="46" t="s">
        <v>927</v>
      </c>
      <c r="B625" s="47">
        <v>244</v>
      </c>
    </row>
    <row r="626" s="40" customFormat="1" ht="17" hidden="1" customHeight="1" spans="1:2">
      <c r="A626" s="46" t="s">
        <v>950</v>
      </c>
      <c r="B626" s="47">
        <v>0</v>
      </c>
    </row>
    <row r="627" s="40" customFormat="1" ht="17" hidden="1" customHeight="1" spans="1:2">
      <c r="A627" s="46" t="s">
        <v>975</v>
      </c>
      <c r="B627" s="47">
        <v>461</v>
      </c>
    </row>
    <row r="628" s="40" customFormat="1" ht="17" hidden="1" customHeight="1" spans="1:2">
      <c r="A628" s="46" t="s">
        <v>1003</v>
      </c>
      <c r="B628" s="47">
        <v>0</v>
      </c>
    </row>
    <row r="629" s="40" customFormat="1" ht="16.95" hidden="1" customHeight="1" spans="1:2">
      <c r="A629" s="46" t="s">
        <v>1028</v>
      </c>
      <c r="B629" s="47">
        <v>1700</v>
      </c>
    </row>
    <row r="630" s="40" customFormat="1" ht="17" hidden="1" customHeight="1" spans="1:2">
      <c r="A630" s="46" t="s">
        <v>1056</v>
      </c>
      <c r="B630" s="47">
        <v>0</v>
      </c>
    </row>
    <row r="631" s="40" customFormat="1" ht="17" hidden="1" customHeight="1" spans="1:2">
      <c r="A631" s="46" t="s">
        <v>1080</v>
      </c>
      <c r="B631" s="47">
        <v>2873</v>
      </c>
    </row>
    <row r="632" s="40" customFormat="1" ht="17" hidden="1" customHeight="1" spans="1:2">
      <c r="A632" s="46" t="s">
        <v>113</v>
      </c>
      <c r="B632" s="47">
        <v>401</v>
      </c>
    </row>
    <row r="633" s="40" customFormat="1" ht="17" hidden="1" customHeight="1" spans="1:2">
      <c r="A633" s="46" t="s">
        <v>139</v>
      </c>
      <c r="B633" s="47">
        <v>138</v>
      </c>
    </row>
    <row r="634" s="40" customFormat="1" ht="17" hidden="1" customHeight="1" spans="1:2">
      <c r="A634" s="46" t="s">
        <v>107</v>
      </c>
      <c r="B634" s="47">
        <v>0</v>
      </c>
    </row>
    <row r="635" s="40" customFormat="1" ht="17" hidden="1" customHeight="1" spans="1:2">
      <c r="A635" s="46" t="s">
        <v>142</v>
      </c>
      <c r="B635" s="47">
        <v>1112</v>
      </c>
    </row>
    <row r="636" s="40" customFormat="1" ht="17" hidden="1" customHeight="1" spans="1:2">
      <c r="A636" s="46" t="s">
        <v>168</v>
      </c>
      <c r="B636" s="47">
        <v>757</v>
      </c>
    </row>
    <row r="637" s="40" customFormat="1" ht="17" hidden="1" customHeight="1" spans="1:2">
      <c r="A637" s="46" t="s">
        <v>195</v>
      </c>
      <c r="B637" s="47">
        <v>0</v>
      </c>
    </row>
    <row r="638" s="40" customFormat="1" ht="17" hidden="1" customHeight="1" spans="1:2">
      <c r="A638" s="46" t="s">
        <v>217</v>
      </c>
      <c r="B638" s="47">
        <v>0</v>
      </c>
    </row>
    <row r="639" s="40" customFormat="1" ht="17" hidden="1" customHeight="1" spans="1:2">
      <c r="A639" s="46" t="s">
        <v>239</v>
      </c>
      <c r="B639" s="47">
        <v>465</v>
      </c>
    </row>
    <row r="640" s="40" customFormat="1" ht="17" hidden="1" customHeight="1" spans="1:2">
      <c r="A640" s="46" t="s">
        <v>262</v>
      </c>
      <c r="B640" s="47">
        <v>417</v>
      </c>
    </row>
    <row r="641" s="40" customFormat="1" ht="17" hidden="1" customHeight="1" spans="1:2">
      <c r="A641" s="46" t="s">
        <v>113</v>
      </c>
      <c r="B641" s="47">
        <v>296</v>
      </c>
    </row>
    <row r="642" s="40" customFormat="1" ht="17" hidden="1" customHeight="1" spans="1:2">
      <c r="A642" s="46" t="s">
        <v>139</v>
      </c>
      <c r="B642" s="47">
        <v>0</v>
      </c>
    </row>
    <row r="643" s="40" customFormat="1" ht="17" hidden="1" customHeight="1" spans="1:2">
      <c r="A643" s="46" t="s">
        <v>107</v>
      </c>
      <c r="B643" s="47">
        <v>0</v>
      </c>
    </row>
    <row r="644" s="40" customFormat="1" ht="17" hidden="1" customHeight="1" spans="1:2">
      <c r="A644" s="46" t="s">
        <v>365</v>
      </c>
      <c r="B644" s="47">
        <v>121</v>
      </c>
    </row>
    <row r="645" s="40" customFormat="1" ht="17" hidden="1" customHeight="1" spans="1:2">
      <c r="A645" s="46" t="s">
        <v>387</v>
      </c>
      <c r="B645" s="47">
        <v>661</v>
      </c>
    </row>
    <row r="646" s="40" customFormat="1" ht="17" hidden="1" customHeight="1" spans="1:2">
      <c r="A646" s="46" t="s">
        <v>416</v>
      </c>
      <c r="B646" s="47">
        <v>500</v>
      </c>
    </row>
    <row r="647" s="40" customFormat="1" ht="17" hidden="1" customHeight="1" spans="1:2">
      <c r="A647" s="46" t="s">
        <v>446</v>
      </c>
      <c r="B647" s="47">
        <v>161</v>
      </c>
    </row>
    <row r="648" s="40" customFormat="1" ht="17" hidden="1" customHeight="1" spans="1:2">
      <c r="A648" s="46" t="s">
        <v>471</v>
      </c>
      <c r="B648" s="47">
        <v>384</v>
      </c>
    </row>
    <row r="649" s="40" customFormat="1" ht="17" hidden="1" customHeight="1" spans="1:2">
      <c r="A649" s="46" t="s">
        <v>492</v>
      </c>
      <c r="B649" s="47">
        <v>7</v>
      </c>
    </row>
    <row r="650" s="40" customFormat="1" ht="17" hidden="1" customHeight="1" spans="1:2">
      <c r="A650" s="46" t="s">
        <v>515</v>
      </c>
      <c r="B650" s="47">
        <v>377</v>
      </c>
    </row>
    <row r="651" s="40" customFormat="1" ht="17" hidden="1" customHeight="1" spans="1:2">
      <c r="A651" s="46" t="s">
        <v>539</v>
      </c>
      <c r="B651" s="47">
        <v>0</v>
      </c>
    </row>
    <row r="652" s="40" customFormat="1" ht="17" hidden="1" customHeight="1" spans="1:2">
      <c r="A652" s="46" t="s">
        <v>564</v>
      </c>
      <c r="B652" s="47">
        <v>0</v>
      </c>
    </row>
    <row r="653" s="40" customFormat="1" ht="17" hidden="1" customHeight="1" spans="1:2">
      <c r="A653" s="46" t="s">
        <v>588</v>
      </c>
      <c r="B653" s="47">
        <v>0</v>
      </c>
    </row>
    <row r="654" s="40" customFormat="1" ht="17" hidden="1" customHeight="1" spans="1:2">
      <c r="A654" s="46" t="s">
        <v>612</v>
      </c>
      <c r="B654" s="47">
        <v>0</v>
      </c>
    </row>
    <row r="655" s="40" customFormat="1" ht="17" hidden="1" customHeight="1" spans="1:2">
      <c r="A655" s="46" t="s">
        <v>642</v>
      </c>
      <c r="B655" s="47">
        <v>0</v>
      </c>
    </row>
    <row r="656" s="40" customFormat="1" ht="17" hidden="1" customHeight="1" spans="1:2">
      <c r="A656" s="46" t="s">
        <v>665</v>
      </c>
      <c r="B656" s="47">
        <v>0</v>
      </c>
    </row>
    <row r="657" s="40" customFormat="1" ht="17" hidden="1" customHeight="1" spans="1:2">
      <c r="A657" s="46" t="s">
        <v>691</v>
      </c>
      <c r="B657" s="47">
        <v>1010</v>
      </c>
    </row>
    <row r="658" s="40" customFormat="1" ht="17" hidden="1" customHeight="1" spans="1:2">
      <c r="A658" s="46" t="s">
        <v>712</v>
      </c>
      <c r="B658" s="47">
        <v>1000</v>
      </c>
    </row>
    <row r="659" s="40" customFormat="1" ht="17" hidden="1" customHeight="1" spans="1:2">
      <c r="A659" s="46" t="s">
        <v>731</v>
      </c>
      <c r="B659" s="47">
        <v>10</v>
      </c>
    </row>
    <row r="660" s="40" customFormat="1" ht="17" hidden="1" customHeight="1" spans="1:2">
      <c r="A660" s="46" t="s">
        <v>754</v>
      </c>
      <c r="B660" s="47">
        <v>23663</v>
      </c>
    </row>
    <row r="661" s="40" customFormat="1" ht="17" hidden="1" customHeight="1" spans="1:2">
      <c r="A661" s="46" t="s">
        <v>777</v>
      </c>
      <c r="B661" s="47">
        <v>23663</v>
      </c>
    </row>
    <row r="662" s="40" customFormat="1" ht="17" hidden="1" customHeight="1" spans="1:2">
      <c r="A662" s="46" t="s">
        <v>804</v>
      </c>
      <c r="B662" s="47">
        <v>0</v>
      </c>
    </row>
    <row r="663" s="40" customFormat="1" ht="17" hidden="1" customHeight="1" spans="1:2">
      <c r="A663" s="46" t="s">
        <v>827</v>
      </c>
      <c r="B663" s="47">
        <v>0</v>
      </c>
    </row>
    <row r="664" s="40" customFormat="1" ht="17" hidden="1" customHeight="1" spans="1:2">
      <c r="A664" s="46" t="s">
        <v>855</v>
      </c>
      <c r="B664" s="47">
        <v>0</v>
      </c>
    </row>
    <row r="665" s="40" customFormat="1" ht="17" hidden="1" customHeight="1" spans="1:2">
      <c r="A665" s="46" t="s">
        <v>881</v>
      </c>
      <c r="B665" s="47">
        <v>0</v>
      </c>
    </row>
    <row r="666" s="40" customFormat="1" ht="17" hidden="1" customHeight="1" spans="1:2">
      <c r="A666" s="46" t="s">
        <v>907</v>
      </c>
      <c r="B666" s="47">
        <v>0</v>
      </c>
    </row>
    <row r="667" s="40" customFormat="1" ht="17" hidden="1" customHeight="1" spans="1:2">
      <c r="A667" s="46" t="s">
        <v>928</v>
      </c>
      <c r="B667" s="47">
        <v>0</v>
      </c>
    </row>
    <row r="668" s="40" customFormat="1" ht="17" hidden="1" customHeight="1" spans="1:2">
      <c r="A668" s="46" t="s">
        <v>951</v>
      </c>
      <c r="B668" s="47">
        <v>0</v>
      </c>
    </row>
    <row r="669" s="40" customFormat="1" ht="17" hidden="1" customHeight="1" spans="1:2">
      <c r="A669" s="46" t="s">
        <v>976</v>
      </c>
      <c r="B669" s="47">
        <v>1359</v>
      </c>
    </row>
    <row r="670" s="40" customFormat="1" ht="17" hidden="1" customHeight="1" spans="1:2">
      <c r="A670" s="46" t="s">
        <v>113</v>
      </c>
      <c r="B670" s="47">
        <v>493</v>
      </c>
    </row>
    <row r="671" s="40" customFormat="1" ht="17" hidden="1" customHeight="1" spans="1:2">
      <c r="A671" s="46" t="s">
        <v>139</v>
      </c>
      <c r="B671" s="47">
        <v>0</v>
      </c>
    </row>
    <row r="672" s="40" customFormat="1" ht="17" hidden="1" customHeight="1" spans="1:2">
      <c r="A672" s="46" t="s">
        <v>107</v>
      </c>
      <c r="B672" s="47">
        <v>0</v>
      </c>
    </row>
    <row r="673" s="40" customFormat="1" ht="17" hidden="1" customHeight="1" spans="1:2">
      <c r="A673" s="46" t="s">
        <v>1081</v>
      </c>
      <c r="B673" s="47">
        <v>342</v>
      </c>
    </row>
    <row r="674" s="40" customFormat="1" ht="17" hidden="1" customHeight="1" spans="1:2">
      <c r="A674" s="46" t="s">
        <v>1103</v>
      </c>
      <c r="B674" s="47">
        <v>213</v>
      </c>
    </row>
    <row r="675" s="40" customFormat="1" ht="17" hidden="1" customHeight="1" spans="1:2">
      <c r="A675" s="46" t="s">
        <v>103</v>
      </c>
      <c r="B675" s="47">
        <v>112</v>
      </c>
    </row>
    <row r="676" s="40" customFormat="1" ht="17" hidden="1" customHeight="1" spans="1:2">
      <c r="A676" s="46" t="s">
        <v>116</v>
      </c>
      <c r="B676" s="47">
        <v>199</v>
      </c>
    </row>
    <row r="677" s="40" customFormat="1" ht="16.95" hidden="1" customHeight="1" spans="1:2">
      <c r="A677" s="46" t="s">
        <v>143</v>
      </c>
      <c r="B677" s="47">
        <v>0</v>
      </c>
    </row>
    <row r="678" s="40" customFormat="1" ht="16.95" hidden="1" customHeight="1" spans="1:2">
      <c r="A678" s="46" t="s">
        <v>169</v>
      </c>
      <c r="B678" s="47">
        <v>0</v>
      </c>
    </row>
    <row r="679" s="40" customFormat="1" ht="16.95" hidden="1" customHeight="1" spans="1:2">
      <c r="A679" s="46" t="s">
        <v>196</v>
      </c>
      <c r="B679" s="47">
        <v>0</v>
      </c>
    </row>
    <row r="680" s="40" customFormat="1" ht="17" hidden="1" customHeight="1" spans="1:2">
      <c r="A680" s="46" t="s">
        <v>218</v>
      </c>
      <c r="B680" s="47">
        <v>27482</v>
      </c>
    </row>
    <row r="681" s="40" customFormat="1" ht="17" hidden="1" customHeight="1" spans="1:2">
      <c r="A681" s="46" t="s">
        <v>240</v>
      </c>
      <c r="B681" s="47">
        <v>27482</v>
      </c>
    </row>
    <row r="682" s="40" customFormat="1" ht="17" hidden="1" customHeight="1" spans="1:2">
      <c r="A682" s="46" t="s">
        <v>263</v>
      </c>
      <c r="B682" s="47">
        <v>37017</v>
      </c>
    </row>
    <row r="683" s="40" customFormat="1" ht="17" hidden="1" customHeight="1" spans="1:2">
      <c r="A683" s="46" t="s">
        <v>286</v>
      </c>
      <c r="B683" s="47">
        <v>1665</v>
      </c>
    </row>
    <row r="684" s="40" customFormat="1" ht="17" hidden="1" customHeight="1" spans="1:2">
      <c r="A684" s="46" t="s">
        <v>113</v>
      </c>
      <c r="B684" s="47">
        <v>1069</v>
      </c>
    </row>
    <row r="685" s="40" customFormat="1" ht="17" hidden="1" customHeight="1" spans="1:2">
      <c r="A685" s="46" t="s">
        <v>139</v>
      </c>
      <c r="B685" s="47">
        <v>23</v>
      </c>
    </row>
    <row r="686" s="40" customFormat="1" ht="17" hidden="1" customHeight="1" spans="1:2">
      <c r="A686" s="46" t="s">
        <v>107</v>
      </c>
      <c r="B686" s="47">
        <v>0</v>
      </c>
    </row>
    <row r="687" s="40" customFormat="1" ht="17" hidden="1" customHeight="1" spans="1:2">
      <c r="A687" s="46" t="s">
        <v>388</v>
      </c>
      <c r="B687" s="47">
        <v>573</v>
      </c>
    </row>
    <row r="688" s="40" customFormat="1" ht="17" hidden="1" customHeight="1" spans="1:2">
      <c r="A688" s="46" t="s">
        <v>417</v>
      </c>
      <c r="B688" s="47">
        <v>6741</v>
      </c>
    </row>
    <row r="689" s="40" customFormat="1" ht="17" hidden="1" customHeight="1" spans="1:2">
      <c r="A689" s="46" t="s">
        <v>447</v>
      </c>
      <c r="B689" s="47">
        <v>3644</v>
      </c>
    </row>
    <row r="690" s="40" customFormat="1" ht="17" hidden="1" customHeight="1" spans="1:2">
      <c r="A690" s="46" t="s">
        <v>472</v>
      </c>
      <c r="B690" s="47">
        <v>1362</v>
      </c>
    </row>
    <row r="691" s="40" customFormat="1" ht="17" hidden="1" customHeight="1" spans="1:2">
      <c r="A691" s="46" t="s">
        <v>493</v>
      </c>
      <c r="B691" s="47">
        <v>0</v>
      </c>
    </row>
    <row r="692" s="40" customFormat="1" ht="17" hidden="1" customHeight="1" spans="1:2">
      <c r="A692" s="46" t="s">
        <v>516</v>
      </c>
      <c r="B692" s="47">
        <v>0</v>
      </c>
    </row>
    <row r="693" s="40" customFormat="1" ht="17" hidden="1" customHeight="1" spans="1:2">
      <c r="A693" s="46" t="s">
        <v>540</v>
      </c>
      <c r="B693" s="47">
        <v>392</v>
      </c>
    </row>
    <row r="694" s="40" customFormat="1" ht="17" hidden="1" customHeight="1" spans="1:2">
      <c r="A694" s="46" t="s">
        <v>565</v>
      </c>
      <c r="B694" s="47">
        <v>311</v>
      </c>
    </row>
    <row r="695" s="40" customFormat="1" ht="17" hidden="1" customHeight="1" spans="1:2">
      <c r="A695" s="46" t="s">
        <v>589</v>
      </c>
      <c r="B695" s="47">
        <v>500</v>
      </c>
    </row>
    <row r="696" s="40" customFormat="1" ht="17" hidden="1" customHeight="1" spans="1:2">
      <c r="A696" s="46" t="s">
        <v>613</v>
      </c>
      <c r="B696" s="47">
        <v>0</v>
      </c>
    </row>
    <row r="697" s="40" customFormat="1" ht="17" hidden="1" customHeight="1" spans="1:2">
      <c r="A697" s="46" t="s">
        <v>643</v>
      </c>
      <c r="B697" s="47">
        <v>0</v>
      </c>
    </row>
    <row r="698" s="40" customFormat="1" ht="17" hidden="1" customHeight="1" spans="1:2">
      <c r="A698" s="46" t="s">
        <v>666</v>
      </c>
      <c r="B698" s="47">
        <v>132</v>
      </c>
    </row>
    <row r="699" s="40" customFormat="1" ht="17" hidden="1" customHeight="1" spans="1:2">
      <c r="A699" s="46" t="s">
        <v>692</v>
      </c>
      <c r="B699" s="47">
        <v>0</v>
      </c>
    </row>
    <row r="700" s="40" customFormat="1" ht="16.95" hidden="1" customHeight="1" spans="1:2">
      <c r="A700" s="46" t="s">
        <v>713</v>
      </c>
      <c r="B700" s="47">
        <v>400</v>
      </c>
    </row>
    <row r="701" s="40" customFormat="1" ht="17" hidden="1" customHeight="1" spans="1:2">
      <c r="A701" s="46" t="s">
        <v>732</v>
      </c>
      <c r="B701" s="47">
        <v>0</v>
      </c>
    </row>
    <row r="702" s="40" customFormat="1" ht="17" hidden="1" customHeight="1" spans="1:2">
      <c r="A702" s="46" t="s">
        <v>755</v>
      </c>
      <c r="B702" s="47">
        <v>0</v>
      </c>
    </row>
    <row r="703" s="40" customFormat="1" ht="17" hidden="1" customHeight="1" spans="1:2">
      <c r="A703" s="46" t="s">
        <v>778</v>
      </c>
      <c r="B703" s="47">
        <v>0</v>
      </c>
    </row>
    <row r="704" s="40" customFormat="1" ht="17" hidden="1" customHeight="1" spans="1:2">
      <c r="A704" s="46" t="s">
        <v>805</v>
      </c>
      <c r="B704" s="47">
        <v>0</v>
      </c>
    </row>
    <row r="705" s="40" customFormat="1" ht="17" hidden="1" customHeight="1" spans="1:2">
      <c r="A705" s="46" t="s">
        <v>828</v>
      </c>
      <c r="B705" s="47">
        <v>0</v>
      </c>
    </row>
    <row r="706" s="40" customFormat="1" ht="17" hidden="1" customHeight="1" spans="1:2">
      <c r="A706" s="46" t="s">
        <v>856</v>
      </c>
      <c r="B706" s="47">
        <v>14007</v>
      </c>
    </row>
    <row r="707" s="40" customFormat="1" ht="17" hidden="1" customHeight="1" spans="1:2">
      <c r="A707" s="46" t="s">
        <v>882</v>
      </c>
      <c r="B707" s="47">
        <v>2047</v>
      </c>
    </row>
    <row r="708" s="40" customFormat="1" ht="17" hidden="1" customHeight="1" spans="1:2">
      <c r="A708" s="46" t="s">
        <v>908</v>
      </c>
      <c r="B708" s="47">
        <v>880</v>
      </c>
    </row>
    <row r="709" s="40" customFormat="1" ht="17" hidden="1" customHeight="1" spans="1:2">
      <c r="A709" s="46" t="s">
        <v>929</v>
      </c>
      <c r="B709" s="47">
        <v>771</v>
      </c>
    </row>
    <row r="710" s="40" customFormat="1" ht="17" hidden="1" customHeight="1" spans="1:2">
      <c r="A710" s="46" t="s">
        <v>952</v>
      </c>
      <c r="B710" s="47">
        <v>347</v>
      </c>
    </row>
    <row r="711" s="40" customFormat="1" ht="17" hidden="1" customHeight="1" spans="1:2">
      <c r="A711" s="46" t="s">
        <v>977</v>
      </c>
      <c r="B711" s="47">
        <v>290</v>
      </c>
    </row>
    <row r="712" s="40" customFormat="1" ht="17" hidden="1" customHeight="1" spans="1:2">
      <c r="A712" s="46" t="s">
        <v>1004</v>
      </c>
      <c r="B712" s="47">
        <v>1163</v>
      </c>
    </row>
    <row r="713" s="40" customFormat="1" ht="17" hidden="1" customHeight="1" spans="1:2">
      <c r="A713" s="46" t="s">
        <v>1029</v>
      </c>
      <c r="B713" s="47">
        <v>195</v>
      </c>
    </row>
    <row r="714" s="40" customFormat="1" ht="17" hidden="1" customHeight="1" spans="1:2">
      <c r="A714" s="46" t="s">
        <v>1057</v>
      </c>
      <c r="B714" s="47">
        <v>216</v>
      </c>
    </row>
    <row r="715" s="40" customFormat="1" ht="17" hidden="1" customHeight="1" spans="1:2">
      <c r="A715" s="46" t="s">
        <v>1082</v>
      </c>
      <c r="B715" s="47">
        <v>7257</v>
      </c>
    </row>
    <row r="716" s="40" customFormat="1" ht="17" hidden="1" customHeight="1" spans="1:2">
      <c r="A716" s="46" t="s">
        <v>1104</v>
      </c>
      <c r="B716" s="47">
        <v>81</v>
      </c>
    </row>
    <row r="717" s="40" customFormat="1" ht="17" hidden="1" customHeight="1" spans="1:2">
      <c r="A717" s="46" t="s">
        <v>1126</v>
      </c>
      <c r="B717" s="47">
        <v>760</v>
      </c>
    </row>
    <row r="718" s="40" customFormat="1" ht="17" hidden="1" customHeight="1" spans="1:2">
      <c r="A718" s="46" t="s">
        <v>117</v>
      </c>
      <c r="B718" s="47">
        <v>0</v>
      </c>
    </row>
    <row r="719" s="40" customFormat="1" ht="17" hidden="1" customHeight="1" spans="1:2">
      <c r="A719" s="46" t="s">
        <v>144</v>
      </c>
      <c r="B719" s="47">
        <v>0</v>
      </c>
    </row>
    <row r="720" s="40" customFormat="1" ht="17" hidden="1" customHeight="1" spans="1:2">
      <c r="A720" s="46" t="s">
        <v>170</v>
      </c>
      <c r="B720" s="47">
        <v>0</v>
      </c>
    </row>
    <row r="721" s="40" customFormat="1" ht="17" hidden="1" customHeight="1" spans="1:2">
      <c r="A721" s="46" t="s">
        <v>197</v>
      </c>
      <c r="B721" s="47">
        <v>142</v>
      </c>
    </row>
    <row r="722" s="40" customFormat="1" ht="17" hidden="1" customHeight="1" spans="1:2">
      <c r="A722" s="46" t="s">
        <v>219</v>
      </c>
      <c r="B722" s="47">
        <v>137</v>
      </c>
    </row>
    <row r="723" s="40" customFormat="1" ht="17" hidden="1" customHeight="1" spans="1:2">
      <c r="A723" s="46" t="s">
        <v>241</v>
      </c>
      <c r="B723" s="47">
        <v>5</v>
      </c>
    </row>
    <row r="724" s="40" customFormat="1" ht="17" hidden="1" customHeight="1" spans="1:2">
      <c r="A724" s="46" t="s">
        <v>264</v>
      </c>
      <c r="B724" s="47">
        <v>0</v>
      </c>
    </row>
    <row r="725" s="40" customFormat="1" ht="17" hidden="1" customHeight="1" spans="1:2">
      <c r="A725" s="46" t="s">
        <v>287</v>
      </c>
      <c r="B725" s="47">
        <v>5911</v>
      </c>
    </row>
    <row r="726" s="40" customFormat="1" ht="17" hidden="1" customHeight="1" spans="1:2">
      <c r="A726" s="46" t="s">
        <v>314</v>
      </c>
      <c r="B726" s="47">
        <v>0</v>
      </c>
    </row>
    <row r="727" s="40" customFormat="1" ht="17" hidden="1" customHeight="1" spans="1:2">
      <c r="A727" s="46" t="s">
        <v>339</v>
      </c>
      <c r="B727" s="47">
        <v>0</v>
      </c>
    </row>
    <row r="728" s="40" customFormat="1" ht="17" hidden="1" customHeight="1" spans="1:2">
      <c r="A728" s="46" t="s">
        <v>366</v>
      </c>
      <c r="B728" s="47">
        <v>350</v>
      </c>
    </row>
    <row r="729" s="40" customFormat="1" ht="17" hidden="1" customHeight="1" spans="1:2">
      <c r="A729" s="46" t="s">
        <v>389</v>
      </c>
      <c r="B729" s="47">
        <v>5561</v>
      </c>
    </row>
    <row r="730" s="40" customFormat="1" ht="17" hidden="1" customHeight="1" spans="1:2">
      <c r="A730" s="46" t="s">
        <v>418</v>
      </c>
      <c r="B730" s="47">
        <v>5000</v>
      </c>
    </row>
    <row r="731" s="40" customFormat="1" ht="17" hidden="1" customHeight="1" spans="1:2">
      <c r="A731" s="46" t="s">
        <v>448</v>
      </c>
      <c r="B731" s="47">
        <v>0</v>
      </c>
    </row>
    <row r="732" s="40" customFormat="1" ht="17" hidden="1" customHeight="1" spans="1:2">
      <c r="A732" s="46" t="s">
        <v>473</v>
      </c>
      <c r="B732" s="47">
        <v>5000</v>
      </c>
    </row>
    <row r="733" s="40" customFormat="1" ht="17" hidden="1" customHeight="1" spans="1:2">
      <c r="A733" s="46" t="s">
        <v>494</v>
      </c>
      <c r="B733" s="47">
        <v>0</v>
      </c>
    </row>
    <row r="734" s="40" customFormat="1" ht="17" hidden="1" customHeight="1" spans="1:2">
      <c r="A734" s="46" t="s">
        <v>517</v>
      </c>
      <c r="B734" s="47">
        <v>401</v>
      </c>
    </row>
    <row r="735" s="40" customFormat="1" ht="17" hidden="1" customHeight="1" spans="1:2">
      <c r="A735" s="46" t="s">
        <v>541</v>
      </c>
      <c r="B735" s="47">
        <v>300</v>
      </c>
    </row>
    <row r="736" s="40" customFormat="1" ht="17" hidden="1" customHeight="1" spans="1:2">
      <c r="A736" s="46" t="s">
        <v>566</v>
      </c>
      <c r="B736" s="47">
        <v>100</v>
      </c>
    </row>
    <row r="737" s="40" customFormat="1" ht="17" hidden="1" customHeight="1" spans="1:2">
      <c r="A737" s="46" t="s">
        <v>590</v>
      </c>
      <c r="B737" s="47">
        <v>1</v>
      </c>
    </row>
    <row r="738" s="40" customFormat="1" ht="17" hidden="1" customHeight="1" spans="1:2">
      <c r="A738" s="46" t="s">
        <v>614</v>
      </c>
      <c r="B738" s="47">
        <v>87</v>
      </c>
    </row>
    <row r="739" s="40" customFormat="1" ht="17" hidden="1" customHeight="1" spans="1:2">
      <c r="A739" s="46" t="s">
        <v>644</v>
      </c>
      <c r="B739" s="47">
        <v>87</v>
      </c>
    </row>
    <row r="740" s="40" customFormat="1" ht="17" hidden="1" customHeight="1" spans="1:2">
      <c r="A740" s="46" t="s">
        <v>667</v>
      </c>
      <c r="B740" s="47">
        <v>0</v>
      </c>
    </row>
    <row r="741" s="40" customFormat="1" ht="17" hidden="1" customHeight="1" spans="1:2">
      <c r="A741" s="46" t="s">
        <v>693</v>
      </c>
      <c r="B741" s="47">
        <v>2312</v>
      </c>
    </row>
    <row r="742" s="40" customFormat="1" ht="17" hidden="1" customHeight="1" spans="1:2">
      <c r="A742" s="46" t="s">
        <v>113</v>
      </c>
      <c r="B742" s="47">
        <v>1138</v>
      </c>
    </row>
    <row r="743" s="40" customFormat="1" ht="17" hidden="1" customHeight="1" spans="1:2">
      <c r="A743" s="46" t="s">
        <v>139</v>
      </c>
      <c r="B743" s="47">
        <v>38</v>
      </c>
    </row>
    <row r="744" s="40" customFormat="1" ht="17" hidden="1" customHeight="1" spans="1:2">
      <c r="A744" s="46" t="s">
        <v>107</v>
      </c>
      <c r="B744" s="47">
        <v>0</v>
      </c>
    </row>
    <row r="745" s="40" customFormat="1" ht="17" hidden="1" customHeight="1" spans="1:2">
      <c r="A745" s="46" t="s">
        <v>104</v>
      </c>
      <c r="B745" s="47">
        <v>0</v>
      </c>
    </row>
    <row r="746" s="40" customFormat="1" ht="17" hidden="1" customHeight="1" spans="1:2">
      <c r="A746" s="46" t="s">
        <v>806</v>
      </c>
      <c r="B746" s="47">
        <v>259</v>
      </c>
    </row>
    <row r="747" s="40" customFormat="1" ht="17" hidden="1" customHeight="1" spans="1:2">
      <c r="A747" s="46" t="s">
        <v>829</v>
      </c>
      <c r="B747" s="47">
        <v>680</v>
      </c>
    </row>
    <row r="748" s="40" customFormat="1" ht="17" hidden="1" customHeight="1" spans="1:2">
      <c r="A748" s="46" t="s">
        <v>103</v>
      </c>
      <c r="B748" s="47">
        <v>0</v>
      </c>
    </row>
    <row r="749" s="40" customFormat="1" ht="17" hidden="1" customHeight="1" spans="1:2">
      <c r="A749" s="46" t="s">
        <v>883</v>
      </c>
      <c r="B749" s="47">
        <v>197</v>
      </c>
    </row>
    <row r="750" s="40" customFormat="1" ht="17" hidden="1" customHeight="1" spans="1:2">
      <c r="A750" s="46" t="s">
        <v>909</v>
      </c>
      <c r="B750" s="47">
        <v>30</v>
      </c>
    </row>
    <row r="751" s="40" customFormat="1" ht="17" hidden="1" customHeight="1" spans="1:2">
      <c r="A751" s="46" t="s">
        <v>930</v>
      </c>
      <c r="B751" s="47">
        <v>30</v>
      </c>
    </row>
    <row r="752" s="40" customFormat="1" ht="17" hidden="1" customHeight="1" spans="1:2">
      <c r="A752" s="46" t="s">
        <v>953</v>
      </c>
      <c r="B752" s="47">
        <v>721</v>
      </c>
    </row>
    <row r="753" s="40" customFormat="1" ht="17" hidden="1" customHeight="1" spans="1:2">
      <c r="A753" s="46" t="s">
        <v>978</v>
      </c>
      <c r="B753" s="47">
        <v>721</v>
      </c>
    </row>
    <row r="754" s="40" customFormat="1" ht="17" hidden="1" customHeight="1" spans="1:2">
      <c r="A754" s="46" t="s">
        <v>1005</v>
      </c>
      <c r="B754" s="47">
        <v>43262</v>
      </c>
    </row>
    <row r="755" s="40" customFormat="1" ht="17" hidden="1" customHeight="1" spans="1:2">
      <c r="A755" s="46" t="s">
        <v>1030</v>
      </c>
      <c r="B755" s="47">
        <v>1966</v>
      </c>
    </row>
    <row r="756" s="40" customFormat="1" ht="17" hidden="1" customHeight="1" spans="1:2">
      <c r="A756" s="46" t="s">
        <v>113</v>
      </c>
      <c r="B756" s="47">
        <v>1266</v>
      </c>
    </row>
    <row r="757" s="40" customFormat="1" ht="17" hidden="1" customHeight="1" spans="1:2">
      <c r="A757" s="46" t="s">
        <v>139</v>
      </c>
      <c r="B757" s="47">
        <v>53</v>
      </c>
    </row>
    <row r="758" s="40" customFormat="1" ht="17" hidden="1" customHeight="1" spans="1:2">
      <c r="A758" s="46" t="s">
        <v>107</v>
      </c>
      <c r="B758" s="47">
        <v>0</v>
      </c>
    </row>
    <row r="759" s="40" customFormat="1" ht="17" hidden="1" customHeight="1" spans="1:2">
      <c r="A759" s="46" t="s">
        <v>1127</v>
      </c>
      <c r="B759" s="47">
        <v>0</v>
      </c>
    </row>
    <row r="760" s="40" customFormat="1" ht="17" hidden="1" customHeight="1" spans="1:2">
      <c r="A760" s="46" t="s">
        <v>118</v>
      </c>
      <c r="B760" s="47">
        <v>0</v>
      </c>
    </row>
    <row r="761" s="40" customFormat="1" ht="17" hidden="1" customHeight="1" spans="1:2">
      <c r="A761" s="46" t="s">
        <v>145</v>
      </c>
      <c r="B761" s="47">
        <v>0</v>
      </c>
    </row>
    <row r="762" s="40" customFormat="1" ht="17" hidden="1" customHeight="1" spans="1:2">
      <c r="A762" s="46" t="s">
        <v>171</v>
      </c>
      <c r="B762" s="47">
        <v>0</v>
      </c>
    </row>
    <row r="763" s="40" customFormat="1" ht="17" hidden="1" customHeight="1" spans="1:2">
      <c r="A763" s="46" t="s">
        <v>198</v>
      </c>
      <c r="B763" s="47">
        <v>0</v>
      </c>
    </row>
    <row r="764" s="40" customFormat="1" ht="17" hidden="1" customHeight="1" spans="1:2">
      <c r="A764" s="46" t="s">
        <v>220</v>
      </c>
      <c r="B764" s="47">
        <v>647</v>
      </c>
    </row>
    <row r="765" s="40" customFormat="1" ht="17" hidden="1" customHeight="1" spans="1:2">
      <c r="A765" s="46" t="s">
        <v>242</v>
      </c>
      <c r="B765" s="47">
        <v>3047</v>
      </c>
    </row>
    <row r="766" s="40" customFormat="1" ht="17" hidden="1" customHeight="1" spans="1:2">
      <c r="A766" s="46" t="s">
        <v>265</v>
      </c>
      <c r="B766" s="47">
        <v>2646</v>
      </c>
    </row>
    <row r="767" s="40" customFormat="1" ht="17" hidden="1" customHeight="1" spans="1:2">
      <c r="A767" s="46" t="s">
        <v>288</v>
      </c>
      <c r="B767" s="47">
        <v>0</v>
      </c>
    </row>
    <row r="768" s="40" customFormat="1" ht="17" hidden="1" customHeight="1" spans="1:2">
      <c r="A768" s="46" t="s">
        <v>315</v>
      </c>
      <c r="B768" s="47">
        <v>401</v>
      </c>
    </row>
    <row r="769" s="40" customFormat="1" ht="17" hidden="1" customHeight="1" spans="1:2">
      <c r="A769" s="46" t="s">
        <v>340</v>
      </c>
      <c r="B769" s="47">
        <v>3586</v>
      </c>
    </row>
    <row r="770" s="40" customFormat="1" ht="17" hidden="1" customHeight="1" spans="1:2">
      <c r="A770" s="46" t="s">
        <v>367</v>
      </c>
      <c r="B770" s="47">
        <v>2308</v>
      </c>
    </row>
    <row r="771" s="40" customFormat="1" ht="17" hidden="1" customHeight="1" spans="1:2">
      <c r="A771" s="46" t="s">
        <v>390</v>
      </c>
      <c r="B771" s="47">
        <v>0</v>
      </c>
    </row>
    <row r="772" s="40" customFormat="1" ht="17" hidden="1" customHeight="1" spans="1:2">
      <c r="A772" s="46" t="s">
        <v>419</v>
      </c>
      <c r="B772" s="47">
        <v>0</v>
      </c>
    </row>
    <row r="773" s="40" customFormat="1" ht="17" hidden="1" customHeight="1" spans="1:2">
      <c r="A773" s="46" t="s">
        <v>449</v>
      </c>
      <c r="B773" s="47">
        <v>0</v>
      </c>
    </row>
    <row r="774" s="40" customFormat="1" ht="17" hidden="1" customHeight="1" spans="1:2">
      <c r="A774" s="46" t="s">
        <v>474</v>
      </c>
      <c r="B774" s="47">
        <v>0</v>
      </c>
    </row>
    <row r="775" s="40" customFormat="1" ht="17" hidden="1" customHeight="1" spans="1:2">
      <c r="A775" s="46" t="s">
        <v>495</v>
      </c>
      <c r="B775" s="47">
        <v>0</v>
      </c>
    </row>
    <row r="776" s="40" customFormat="1" ht="17" hidden="1" customHeight="1" spans="1:2">
      <c r="A776" s="46" t="s">
        <v>518</v>
      </c>
      <c r="B776" s="47">
        <v>1278</v>
      </c>
    </row>
    <row r="777" s="40" customFormat="1" ht="17" hidden="1" customHeight="1" spans="1:2">
      <c r="A777" s="46" t="s">
        <v>542</v>
      </c>
      <c r="B777" s="47">
        <v>1148</v>
      </c>
    </row>
    <row r="778" s="40" customFormat="1" ht="17" hidden="1" customHeight="1" spans="1:2">
      <c r="A778" s="46" t="s">
        <v>567</v>
      </c>
      <c r="B778" s="47">
        <v>1148</v>
      </c>
    </row>
    <row r="779" s="40" customFormat="1" ht="17" hidden="1" customHeight="1" spans="1:2">
      <c r="A779" s="46" t="s">
        <v>591</v>
      </c>
      <c r="B779" s="47">
        <v>0</v>
      </c>
    </row>
    <row r="780" s="40" customFormat="1" ht="17" hidden="1" customHeight="1" spans="1:2">
      <c r="A780" s="46" t="s">
        <v>615</v>
      </c>
      <c r="B780" s="47">
        <v>0</v>
      </c>
    </row>
    <row r="781" s="40" customFormat="1" ht="17" hidden="1" customHeight="1" spans="1:2">
      <c r="A781" s="46" t="s">
        <v>645</v>
      </c>
      <c r="B781" s="47">
        <v>0</v>
      </c>
    </row>
    <row r="782" s="40" customFormat="1" ht="17" hidden="1" customHeight="1" spans="1:2">
      <c r="A782" s="46" t="s">
        <v>668</v>
      </c>
      <c r="B782" s="47">
        <v>0</v>
      </c>
    </row>
    <row r="783" s="40" customFormat="1" ht="17" hidden="1" customHeight="1" spans="1:2">
      <c r="A783" s="46" t="s">
        <v>694</v>
      </c>
      <c r="B783" s="47">
        <v>0</v>
      </c>
    </row>
    <row r="784" s="40" customFormat="1" ht="17" hidden="1" customHeight="1" spans="1:2">
      <c r="A784" s="46" t="s">
        <v>714</v>
      </c>
      <c r="B784" s="47">
        <v>0</v>
      </c>
    </row>
    <row r="785" s="40" customFormat="1" ht="17" hidden="1" customHeight="1" spans="1:2">
      <c r="A785" s="46" t="s">
        <v>733</v>
      </c>
      <c r="B785" s="47">
        <v>0</v>
      </c>
    </row>
    <row r="786" s="40" customFormat="1" ht="17" hidden="1" customHeight="1" spans="1:2">
      <c r="A786" s="46" t="s">
        <v>756</v>
      </c>
      <c r="B786" s="47">
        <v>0</v>
      </c>
    </row>
    <row r="787" s="40" customFormat="1" ht="17" hidden="1" customHeight="1" spans="1:2">
      <c r="A787" s="46" t="s">
        <v>779</v>
      </c>
      <c r="B787" s="47">
        <v>0</v>
      </c>
    </row>
    <row r="788" s="40" customFormat="1" ht="17" hidden="1" customHeight="1" spans="1:2">
      <c r="A788" s="46" t="s">
        <v>807</v>
      </c>
      <c r="B788" s="47">
        <v>0</v>
      </c>
    </row>
    <row r="789" s="40" customFormat="1" ht="17" hidden="1" customHeight="1" spans="1:2">
      <c r="A789" s="46" t="s">
        <v>830</v>
      </c>
      <c r="B789" s="47">
        <v>0</v>
      </c>
    </row>
    <row r="790" s="40" customFormat="1" ht="17" hidden="1" customHeight="1" spans="1:2">
      <c r="A790" s="46" t="s">
        <v>857</v>
      </c>
      <c r="B790" s="47">
        <v>0</v>
      </c>
    </row>
    <row r="791" s="40" customFormat="1" ht="17" hidden="1" customHeight="1" spans="1:2">
      <c r="A791" s="46" t="s">
        <v>884</v>
      </c>
      <c r="B791" s="47">
        <v>0</v>
      </c>
    </row>
    <row r="792" s="40" customFormat="1" ht="17" hidden="1" customHeight="1" spans="1:2">
      <c r="A792" s="46" t="s">
        <v>910</v>
      </c>
      <c r="B792" s="47">
        <v>0</v>
      </c>
    </row>
    <row r="793" s="40" customFormat="1" ht="17" hidden="1" customHeight="1" spans="1:2">
      <c r="A793" s="46" t="s">
        <v>931</v>
      </c>
      <c r="B793" s="47">
        <v>0</v>
      </c>
    </row>
    <row r="794" s="40" customFormat="1" ht="17" hidden="1" customHeight="1" spans="1:2">
      <c r="A794" s="46" t="s">
        <v>954</v>
      </c>
      <c r="B794" s="47">
        <v>0</v>
      </c>
    </row>
    <row r="795" s="40" customFormat="1" ht="17" hidden="1" customHeight="1" spans="1:2">
      <c r="A795" s="46" t="s">
        <v>979</v>
      </c>
      <c r="B795" s="47">
        <v>0</v>
      </c>
    </row>
    <row r="796" s="40" customFormat="1" ht="17" hidden="1" customHeight="1" spans="1:2">
      <c r="A796" s="46" t="s">
        <v>1006</v>
      </c>
      <c r="B796" s="47">
        <v>0</v>
      </c>
    </row>
    <row r="797" s="40" customFormat="1" ht="17" hidden="1" customHeight="1" spans="1:2">
      <c r="A797" s="46" t="s">
        <v>1031</v>
      </c>
      <c r="B797" s="47">
        <v>0</v>
      </c>
    </row>
    <row r="798" s="40" customFormat="1" ht="17" hidden="1" customHeight="1" spans="1:2">
      <c r="A798" s="46" t="s">
        <v>1058</v>
      </c>
      <c r="B798" s="47">
        <v>0</v>
      </c>
    </row>
    <row r="799" s="40" customFormat="1" ht="17" hidden="1" customHeight="1" spans="1:2">
      <c r="A799" s="46" t="s">
        <v>1083</v>
      </c>
      <c r="B799" s="47">
        <v>0</v>
      </c>
    </row>
    <row r="800" s="40" customFormat="1" ht="17" hidden="1" customHeight="1" spans="1:2">
      <c r="A800" s="46" t="s">
        <v>1105</v>
      </c>
      <c r="B800" s="47">
        <v>0</v>
      </c>
    </row>
    <row r="801" s="40" customFormat="1" ht="17" hidden="1" customHeight="1" spans="1:2">
      <c r="A801" s="46" t="s">
        <v>1128</v>
      </c>
      <c r="B801" s="47">
        <v>0</v>
      </c>
    </row>
    <row r="802" s="40" customFormat="1" ht="17" hidden="1" customHeight="1" spans="1:2">
      <c r="A802" s="46" t="s">
        <v>119</v>
      </c>
      <c r="B802" s="47">
        <v>0</v>
      </c>
    </row>
    <row r="803" s="40" customFormat="1" ht="17" hidden="1" customHeight="1" spans="1:2">
      <c r="A803" s="46" t="s">
        <v>146</v>
      </c>
      <c r="B803" s="47">
        <v>3570</v>
      </c>
    </row>
    <row r="804" s="40" customFormat="1" ht="17" hidden="1" customHeight="1" spans="1:2">
      <c r="A804" s="46" t="s">
        <v>172</v>
      </c>
      <c r="B804" s="47">
        <v>3570</v>
      </c>
    </row>
    <row r="805" s="40" customFormat="1" ht="17" hidden="1" customHeight="1" spans="1:2">
      <c r="A805" s="46" t="s">
        <v>199</v>
      </c>
      <c r="B805" s="47">
        <v>1984</v>
      </c>
    </row>
    <row r="806" s="40" customFormat="1" ht="17" hidden="1" customHeight="1" spans="1:2">
      <c r="A806" s="46" t="s">
        <v>221</v>
      </c>
      <c r="B806" s="47">
        <v>0</v>
      </c>
    </row>
    <row r="807" s="40" customFormat="1" ht="17" hidden="1" customHeight="1" spans="1:2">
      <c r="A807" s="46" t="s">
        <v>243</v>
      </c>
      <c r="B807" s="47">
        <v>0</v>
      </c>
    </row>
    <row r="808" s="40" customFormat="1" ht="17" hidden="1" customHeight="1" spans="1:2">
      <c r="A808" s="46" t="s">
        <v>266</v>
      </c>
      <c r="B808" s="47">
        <v>1349</v>
      </c>
    </row>
    <row r="809" s="40" customFormat="1" ht="17" hidden="1" customHeight="1" spans="1:2">
      <c r="A809" s="46" t="s">
        <v>289</v>
      </c>
      <c r="B809" s="47">
        <v>0</v>
      </c>
    </row>
    <row r="810" s="40" customFormat="1" ht="17" hidden="1" customHeight="1" spans="1:2">
      <c r="A810" s="46" t="s">
        <v>316</v>
      </c>
      <c r="B810" s="47">
        <v>635</v>
      </c>
    </row>
    <row r="811" s="40" customFormat="1" ht="17" hidden="1" customHeight="1" spans="1:2">
      <c r="A811" s="46" t="s">
        <v>341</v>
      </c>
      <c r="B811" s="47">
        <v>22</v>
      </c>
    </row>
    <row r="812" s="40" customFormat="1" ht="17" hidden="1" customHeight="1" spans="1:2">
      <c r="A812" s="46" t="s">
        <v>368</v>
      </c>
      <c r="B812" s="47">
        <v>22</v>
      </c>
    </row>
    <row r="813" s="40" customFormat="1" ht="17" hidden="1" customHeight="1" spans="1:2">
      <c r="A813" s="46" t="s">
        <v>391</v>
      </c>
      <c r="B813" s="47">
        <v>10414</v>
      </c>
    </row>
    <row r="814" s="40" customFormat="1" ht="17" hidden="1" customHeight="1" spans="1:2">
      <c r="A814" s="46" t="s">
        <v>420</v>
      </c>
      <c r="B814" s="47">
        <v>10414</v>
      </c>
    </row>
    <row r="815" s="40" customFormat="1" ht="17" hidden="1" customHeight="1" spans="1:2">
      <c r="A815" s="46" t="s">
        <v>450</v>
      </c>
      <c r="B815" s="47">
        <v>206</v>
      </c>
    </row>
    <row r="816" s="40" customFormat="1" ht="17" hidden="1" customHeight="1" spans="1:2">
      <c r="A816" s="46" t="s">
        <v>113</v>
      </c>
      <c r="B816" s="47">
        <v>171</v>
      </c>
    </row>
    <row r="817" s="40" customFormat="1" ht="17" hidden="1" customHeight="1" spans="1:2">
      <c r="A817" s="46" t="s">
        <v>139</v>
      </c>
      <c r="B817" s="47">
        <v>0</v>
      </c>
    </row>
    <row r="818" s="40" customFormat="1" ht="17" hidden="1" customHeight="1" spans="1:2">
      <c r="A818" s="46" t="s">
        <v>107</v>
      </c>
      <c r="B818" s="47">
        <v>0</v>
      </c>
    </row>
    <row r="819" s="40" customFormat="1" ht="17" hidden="1" customHeight="1" spans="1:2">
      <c r="A819" s="46" t="s">
        <v>543</v>
      </c>
      <c r="B819" s="47">
        <v>0</v>
      </c>
    </row>
    <row r="820" s="40" customFormat="1" ht="17" hidden="1" customHeight="1" spans="1:2">
      <c r="A820" s="46" t="s">
        <v>568</v>
      </c>
      <c r="B820" s="47">
        <v>0</v>
      </c>
    </row>
    <row r="821" s="40" customFormat="1" ht="17" hidden="1" customHeight="1" spans="1:2">
      <c r="A821" s="46" t="s">
        <v>592</v>
      </c>
      <c r="B821" s="47">
        <v>0</v>
      </c>
    </row>
    <row r="822" s="40" customFormat="1" ht="17" hidden="1" customHeight="1" spans="1:2">
      <c r="A822" s="46" t="s">
        <v>616</v>
      </c>
      <c r="B822" s="47">
        <v>22</v>
      </c>
    </row>
    <row r="823" s="40" customFormat="1" ht="17" hidden="1" customHeight="1" spans="1:2">
      <c r="A823" s="46" t="s">
        <v>646</v>
      </c>
      <c r="B823" s="47">
        <v>0</v>
      </c>
    </row>
    <row r="824" s="40" customFormat="1" ht="17" hidden="1" customHeight="1" spans="1:2">
      <c r="A824" s="46" t="s">
        <v>669</v>
      </c>
      <c r="B824" s="47">
        <v>0</v>
      </c>
    </row>
    <row r="825" s="40" customFormat="1" ht="17" hidden="1" customHeight="1" spans="1:2">
      <c r="A825" s="46" t="s">
        <v>695</v>
      </c>
      <c r="B825" s="47">
        <v>0</v>
      </c>
    </row>
    <row r="826" s="40" customFormat="1" ht="17" hidden="1" customHeight="1" spans="1:2">
      <c r="A826" s="46" t="s">
        <v>104</v>
      </c>
      <c r="B826" s="47">
        <v>0</v>
      </c>
    </row>
    <row r="827" s="40" customFormat="1" ht="17" hidden="1" customHeight="1" spans="1:2">
      <c r="A827" s="46" t="s">
        <v>734</v>
      </c>
      <c r="B827" s="47">
        <v>0</v>
      </c>
    </row>
    <row r="828" s="40" customFormat="1" ht="17" hidden="1" customHeight="1" spans="1:2">
      <c r="A828" s="46" t="s">
        <v>103</v>
      </c>
      <c r="B828" s="47">
        <v>0</v>
      </c>
    </row>
    <row r="829" s="40" customFormat="1" ht="17" hidden="1" customHeight="1" spans="1:2">
      <c r="A829" s="46" t="s">
        <v>780</v>
      </c>
      <c r="B829" s="47">
        <v>13</v>
      </c>
    </row>
    <row r="830" s="40" customFormat="1" ht="17" hidden="1" customHeight="1" spans="1:2">
      <c r="A830" s="46" t="s">
        <v>808</v>
      </c>
      <c r="B830" s="47">
        <v>17319</v>
      </c>
    </row>
    <row r="831" s="40" customFormat="1" ht="17" hidden="1" customHeight="1" spans="1:2">
      <c r="A831" s="46" t="s">
        <v>831</v>
      </c>
      <c r="B831" s="47">
        <v>17319</v>
      </c>
    </row>
    <row r="832" s="40" customFormat="1" ht="17" hidden="1" customHeight="1" spans="1:2">
      <c r="A832" s="46" t="s">
        <v>858</v>
      </c>
      <c r="B832" s="47">
        <v>93763</v>
      </c>
    </row>
    <row r="833" s="40" customFormat="1" ht="17" hidden="1" customHeight="1" spans="1:2">
      <c r="A833" s="46" t="s">
        <v>885</v>
      </c>
      <c r="B833" s="47">
        <v>23281</v>
      </c>
    </row>
    <row r="834" s="40" customFormat="1" ht="17" hidden="1" customHeight="1" spans="1:2">
      <c r="A834" s="46" t="s">
        <v>113</v>
      </c>
      <c r="B834" s="47">
        <v>2186</v>
      </c>
    </row>
    <row r="835" s="40" customFormat="1" ht="17" hidden="1" customHeight="1" spans="1:2">
      <c r="A835" s="46" t="s">
        <v>139</v>
      </c>
      <c r="B835" s="47">
        <v>184</v>
      </c>
    </row>
    <row r="836" s="40" customFormat="1" ht="17" hidden="1" customHeight="1" spans="1:2">
      <c r="A836" s="46" t="s">
        <v>107</v>
      </c>
      <c r="B836" s="47">
        <v>3</v>
      </c>
    </row>
    <row r="837" s="40" customFormat="1" ht="17" hidden="1" customHeight="1" spans="1:2">
      <c r="A837" s="46" t="s">
        <v>980</v>
      </c>
      <c r="B837" s="47">
        <v>13038</v>
      </c>
    </row>
    <row r="838" s="40" customFormat="1" ht="17" hidden="1" customHeight="1" spans="1:2">
      <c r="A838" s="46" t="s">
        <v>1007</v>
      </c>
      <c r="B838" s="47">
        <v>675</v>
      </c>
    </row>
    <row r="839" s="40" customFormat="1" ht="17" hidden="1" customHeight="1" spans="1:2">
      <c r="A839" s="46" t="s">
        <v>1032</v>
      </c>
      <c r="B839" s="47">
        <v>3</v>
      </c>
    </row>
    <row r="840" s="40" customFormat="1" ht="17" hidden="1" customHeight="1" spans="1:2">
      <c r="A840" s="46" t="s">
        <v>1059</v>
      </c>
      <c r="B840" s="47">
        <v>0</v>
      </c>
    </row>
    <row r="841" s="40" customFormat="1" ht="17" hidden="1" customHeight="1" spans="1:2">
      <c r="A841" s="46" t="s">
        <v>1084</v>
      </c>
      <c r="B841" s="47">
        <v>1534</v>
      </c>
    </row>
    <row r="842" s="40" customFormat="1" ht="17" hidden="1" customHeight="1" spans="1:2">
      <c r="A842" s="46" t="s">
        <v>1106</v>
      </c>
      <c r="B842" s="47">
        <v>0</v>
      </c>
    </row>
    <row r="843" s="40" customFormat="1" ht="17" hidden="1" customHeight="1" spans="1:2">
      <c r="A843" s="46" t="s">
        <v>1129</v>
      </c>
      <c r="B843" s="47">
        <v>5658</v>
      </c>
    </row>
    <row r="844" s="40" customFormat="1" ht="17" hidden="1" customHeight="1" spans="1:2">
      <c r="A844" s="46" t="s">
        <v>120</v>
      </c>
      <c r="B844" s="47">
        <v>875</v>
      </c>
    </row>
    <row r="845" s="40" customFormat="1" ht="17" hidden="1" customHeight="1" spans="1:2">
      <c r="A845" s="46" t="s">
        <v>147</v>
      </c>
      <c r="B845" s="47">
        <v>875</v>
      </c>
    </row>
    <row r="846" s="40" customFormat="1" ht="17" hidden="1" customHeight="1" spans="1:2">
      <c r="A846" s="46" t="s">
        <v>173</v>
      </c>
      <c r="B846" s="47">
        <v>24277</v>
      </c>
    </row>
    <row r="847" s="40" customFormat="1" ht="17" hidden="1" customHeight="1" spans="1:2">
      <c r="A847" s="46" t="s">
        <v>200</v>
      </c>
      <c r="B847" s="47">
        <v>15900</v>
      </c>
    </row>
    <row r="848" s="40" customFormat="1" ht="17" hidden="1" customHeight="1" spans="1:2">
      <c r="A848" s="46" t="s">
        <v>222</v>
      </c>
      <c r="B848" s="47">
        <v>8377</v>
      </c>
    </row>
    <row r="849" s="40" customFormat="1" ht="17" hidden="1" customHeight="1" spans="1:2">
      <c r="A849" s="46" t="s">
        <v>244</v>
      </c>
      <c r="B849" s="47">
        <v>8613</v>
      </c>
    </row>
    <row r="850" s="40" customFormat="1" ht="17" hidden="1" customHeight="1" spans="1:2">
      <c r="A850" s="46" t="s">
        <v>267</v>
      </c>
      <c r="B850" s="47">
        <v>8613</v>
      </c>
    </row>
    <row r="851" s="40" customFormat="1" ht="17" hidden="1" customHeight="1" spans="1:2">
      <c r="A851" s="46" t="s">
        <v>290</v>
      </c>
      <c r="B851" s="47">
        <v>346</v>
      </c>
    </row>
    <row r="852" s="40" customFormat="1" ht="17" hidden="1" customHeight="1" spans="1:2">
      <c r="A852" s="46" t="s">
        <v>317</v>
      </c>
      <c r="B852" s="47">
        <v>346</v>
      </c>
    </row>
    <row r="853" s="40" customFormat="1" ht="17" hidden="1" customHeight="1" spans="1:2">
      <c r="A853" s="46" t="s">
        <v>342</v>
      </c>
      <c r="B853" s="47">
        <v>36371</v>
      </c>
    </row>
    <row r="854" s="40" customFormat="1" ht="17" hidden="1" customHeight="1" spans="1:2">
      <c r="A854" s="46" t="s">
        <v>369</v>
      </c>
      <c r="B854" s="47">
        <v>36371</v>
      </c>
    </row>
    <row r="855" s="40" customFormat="1" ht="17" hidden="1" customHeight="1" spans="1:2">
      <c r="A855" s="46" t="s">
        <v>392</v>
      </c>
      <c r="B855" s="47">
        <v>45657</v>
      </c>
    </row>
    <row r="856" s="40" customFormat="1" ht="17" hidden="1" customHeight="1" spans="1:2">
      <c r="A856" s="46" t="s">
        <v>421</v>
      </c>
      <c r="B856" s="47">
        <v>20547</v>
      </c>
    </row>
    <row r="857" s="40" customFormat="1" ht="17" hidden="1" customHeight="1" spans="1:2">
      <c r="A857" s="46" t="s">
        <v>113</v>
      </c>
      <c r="B857" s="47">
        <v>1602</v>
      </c>
    </row>
    <row r="858" s="40" customFormat="1" ht="17" hidden="1" customHeight="1" spans="1:2">
      <c r="A858" s="46" t="s">
        <v>139</v>
      </c>
      <c r="B858" s="47">
        <v>0</v>
      </c>
    </row>
    <row r="859" s="40" customFormat="1" ht="17" hidden="1" customHeight="1" spans="1:2">
      <c r="A859" s="46" t="s">
        <v>107</v>
      </c>
      <c r="B859" s="47">
        <v>0</v>
      </c>
    </row>
    <row r="860" s="40" customFormat="1" ht="17" hidden="1" customHeight="1" spans="1:2">
      <c r="A860" s="46" t="s">
        <v>103</v>
      </c>
      <c r="B860" s="47">
        <v>3229</v>
      </c>
    </row>
    <row r="861" s="40" customFormat="1" ht="17" hidden="1" customHeight="1" spans="1:2">
      <c r="A861" s="46" t="s">
        <v>544</v>
      </c>
      <c r="B861" s="47">
        <v>0</v>
      </c>
    </row>
    <row r="862" s="40" customFormat="1" ht="17" hidden="1" customHeight="1" spans="1:2">
      <c r="A862" s="46" t="s">
        <v>569</v>
      </c>
      <c r="B862" s="47">
        <v>214</v>
      </c>
    </row>
    <row r="863" s="40" customFormat="1" ht="17" hidden="1" customHeight="1" spans="1:2">
      <c r="A863" s="46" t="s">
        <v>593</v>
      </c>
      <c r="B863" s="47">
        <v>36</v>
      </c>
    </row>
    <row r="864" s="40" customFormat="1" ht="17" hidden="1" customHeight="1" spans="1:2">
      <c r="A864" s="46" t="s">
        <v>617</v>
      </c>
      <c r="B864" s="47">
        <v>10</v>
      </c>
    </row>
    <row r="865" s="40" customFormat="1" ht="17" hidden="1" customHeight="1" spans="1:2">
      <c r="A865" s="46" t="s">
        <v>647</v>
      </c>
      <c r="B865" s="47">
        <v>27</v>
      </c>
    </row>
    <row r="866" s="40" customFormat="1" ht="17" hidden="1" customHeight="1" spans="1:2">
      <c r="A866" s="46" t="s">
        <v>670</v>
      </c>
      <c r="B866" s="47">
        <v>42</v>
      </c>
    </row>
    <row r="867" s="40" customFormat="1" ht="17" hidden="1" customHeight="1" spans="1:2">
      <c r="A867" s="46" t="s">
        <v>594</v>
      </c>
      <c r="B867" s="47">
        <v>77</v>
      </c>
    </row>
    <row r="868" s="40" customFormat="1" ht="17" hidden="1" customHeight="1" spans="1:2">
      <c r="A868" s="46" t="s">
        <v>715</v>
      </c>
      <c r="B868" s="47">
        <v>0</v>
      </c>
    </row>
    <row r="869" s="40" customFormat="1" ht="17" hidden="1" customHeight="1" spans="1:2">
      <c r="A869" s="46" t="s">
        <v>735</v>
      </c>
      <c r="B869" s="47">
        <v>5</v>
      </c>
    </row>
    <row r="870" s="40" customFormat="1" ht="17" hidden="1" customHeight="1" spans="1:2">
      <c r="A870" s="46" t="s">
        <v>757</v>
      </c>
      <c r="B870" s="47">
        <v>0</v>
      </c>
    </row>
    <row r="871" s="40" customFormat="1" ht="17" hidden="1" customHeight="1" spans="1:2">
      <c r="A871" s="46" t="s">
        <v>781</v>
      </c>
      <c r="B871" s="47">
        <v>0</v>
      </c>
    </row>
    <row r="872" s="40" customFormat="1" ht="17" hidden="1" customHeight="1" spans="1:2">
      <c r="A872" s="46" t="s">
        <v>809</v>
      </c>
      <c r="B872" s="47">
        <v>5000</v>
      </c>
    </row>
    <row r="873" s="40" customFormat="1" ht="17" hidden="1" customHeight="1" spans="1:2">
      <c r="A873" s="46" t="s">
        <v>832</v>
      </c>
      <c r="B873" s="47">
        <v>26</v>
      </c>
    </row>
    <row r="874" s="40" customFormat="1" ht="17" hidden="1" customHeight="1" spans="1:2">
      <c r="A874" s="46" t="s">
        <v>859</v>
      </c>
      <c r="B874" s="47">
        <v>0</v>
      </c>
    </row>
    <row r="875" s="40" customFormat="1" ht="17" hidden="1" customHeight="1" spans="1:2">
      <c r="A875" s="46" t="s">
        <v>886</v>
      </c>
      <c r="B875" s="47">
        <v>3134</v>
      </c>
    </row>
    <row r="876" s="40" customFormat="1" ht="17" hidden="1" customHeight="1" spans="1:2">
      <c r="A876" s="46" t="s">
        <v>911</v>
      </c>
      <c r="B876" s="47">
        <v>35</v>
      </c>
    </row>
    <row r="877" s="40" customFormat="1" ht="17" hidden="1" customHeight="1" spans="1:2">
      <c r="A877" s="46" t="s">
        <v>932</v>
      </c>
      <c r="B877" s="47">
        <v>350</v>
      </c>
    </row>
    <row r="878" s="40" customFormat="1" ht="17" hidden="1" customHeight="1" spans="1:2">
      <c r="A878" s="46" t="s">
        <v>955</v>
      </c>
      <c r="B878" s="47">
        <v>1</v>
      </c>
    </row>
    <row r="879" s="40" customFormat="1" ht="17" hidden="1" customHeight="1" spans="1:2">
      <c r="A879" s="46" t="s">
        <v>981</v>
      </c>
      <c r="B879" s="47">
        <v>0</v>
      </c>
    </row>
    <row r="880" s="40" customFormat="1" ht="16.95" hidden="1" customHeight="1" spans="1:2">
      <c r="A880" s="46" t="s">
        <v>1008</v>
      </c>
      <c r="B880" s="47">
        <v>0</v>
      </c>
    </row>
    <row r="881" s="40" customFormat="1" ht="17" hidden="1" customHeight="1" spans="1:2">
      <c r="A881" s="46" t="s">
        <v>1033</v>
      </c>
      <c r="B881" s="47">
        <v>6759</v>
      </c>
    </row>
    <row r="882" s="40" customFormat="1" ht="17" hidden="1" customHeight="1" spans="1:2">
      <c r="A882" s="46" t="s">
        <v>1060</v>
      </c>
      <c r="B882" s="47">
        <v>924</v>
      </c>
    </row>
    <row r="883" s="40" customFormat="1" ht="17" hidden="1" customHeight="1" spans="1:2">
      <c r="A883" s="46" t="s">
        <v>113</v>
      </c>
      <c r="B883" s="47">
        <v>25</v>
      </c>
    </row>
    <row r="884" s="40" customFormat="1" ht="17" hidden="1" customHeight="1" spans="1:2">
      <c r="A884" s="46" t="s">
        <v>139</v>
      </c>
      <c r="B884" s="47">
        <v>3</v>
      </c>
    </row>
    <row r="885" s="40" customFormat="1" ht="17" hidden="1" customHeight="1" spans="1:2">
      <c r="A885" s="46" t="s">
        <v>107</v>
      </c>
      <c r="B885" s="47">
        <v>4</v>
      </c>
    </row>
    <row r="886" s="40" customFormat="1" ht="17" hidden="1" customHeight="1" spans="1:2">
      <c r="A886" s="46" t="s">
        <v>121</v>
      </c>
      <c r="B886" s="47">
        <v>570</v>
      </c>
    </row>
    <row r="887" s="40" customFormat="1" ht="17" hidden="1" customHeight="1" spans="1:2">
      <c r="A887" s="46" t="s">
        <v>148</v>
      </c>
      <c r="B887" s="47">
        <v>30</v>
      </c>
    </row>
    <row r="888" s="40" customFormat="1" ht="17" hidden="1" customHeight="1" spans="1:2">
      <c r="A888" s="46" t="s">
        <v>174</v>
      </c>
      <c r="B888" s="47">
        <v>107</v>
      </c>
    </row>
    <row r="889" s="40" customFormat="1" ht="17" hidden="1" customHeight="1" spans="1:2">
      <c r="A889" s="46" t="s">
        <v>201</v>
      </c>
      <c r="B889" s="47">
        <v>15</v>
      </c>
    </row>
    <row r="890" s="40" customFormat="1" ht="17" hidden="1" customHeight="1" spans="1:2">
      <c r="A890" s="46" t="s">
        <v>223</v>
      </c>
      <c r="B890" s="47">
        <v>0</v>
      </c>
    </row>
    <row r="891" s="40" customFormat="1" ht="17" hidden="1" customHeight="1" spans="1:2">
      <c r="A891" s="46" t="s">
        <v>245</v>
      </c>
      <c r="B891" s="47">
        <v>65</v>
      </c>
    </row>
    <row r="892" s="40" customFormat="1" ht="17" hidden="1" customHeight="1" spans="1:2">
      <c r="A892" s="46" t="s">
        <v>268</v>
      </c>
      <c r="B892" s="47">
        <v>36</v>
      </c>
    </row>
    <row r="893" s="40" customFormat="1" ht="17" hidden="1" customHeight="1" spans="1:2">
      <c r="A893" s="46" t="s">
        <v>291</v>
      </c>
      <c r="B893" s="47">
        <v>4</v>
      </c>
    </row>
    <row r="894" s="40" customFormat="1" ht="17" hidden="1" customHeight="1" spans="1:2">
      <c r="A894" s="46" t="s">
        <v>318</v>
      </c>
      <c r="B894" s="47">
        <v>19</v>
      </c>
    </row>
    <row r="895" s="40" customFormat="1" ht="17" hidden="1" customHeight="1" spans="1:2">
      <c r="A895" s="46" t="s">
        <v>343</v>
      </c>
      <c r="B895" s="47">
        <v>0</v>
      </c>
    </row>
    <row r="896" s="40" customFormat="1" ht="17" hidden="1" customHeight="1" spans="1:2">
      <c r="A896" s="46" t="s">
        <v>370</v>
      </c>
      <c r="B896" s="47">
        <v>0</v>
      </c>
    </row>
    <row r="897" s="40" customFormat="1" ht="17" hidden="1" customHeight="1" spans="1:2">
      <c r="A897" s="46" t="s">
        <v>393</v>
      </c>
      <c r="B897" s="47">
        <v>26</v>
      </c>
    </row>
    <row r="898" s="40" customFormat="1" ht="17" hidden="1" customHeight="1" spans="1:2">
      <c r="A898" s="46" t="s">
        <v>149</v>
      </c>
      <c r="B898" s="47">
        <v>0</v>
      </c>
    </row>
    <row r="899" s="40" customFormat="1" ht="17" hidden="1" customHeight="1" spans="1:2">
      <c r="A899" s="46" t="s">
        <v>451</v>
      </c>
      <c r="B899" s="47">
        <v>0</v>
      </c>
    </row>
    <row r="900" s="40" customFormat="1" ht="17" hidden="1" customHeight="1" spans="1:2">
      <c r="A900" s="46" t="s">
        <v>475</v>
      </c>
      <c r="B900" s="47">
        <v>0</v>
      </c>
    </row>
    <row r="901" s="40" customFormat="1" ht="17" hidden="1" customHeight="1" spans="1:2">
      <c r="A901" s="46" t="s">
        <v>496</v>
      </c>
      <c r="B901" s="47">
        <v>0</v>
      </c>
    </row>
    <row r="902" s="40" customFormat="1" ht="17" hidden="1" customHeight="1" spans="1:2">
      <c r="A902" s="46" t="s">
        <v>519</v>
      </c>
      <c r="B902" s="47">
        <v>18</v>
      </c>
    </row>
    <row r="903" s="40" customFormat="1" ht="17" hidden="1" customHeight="1" spans="1:2">
      <c r="A903" s="46" t="s">
        <v>545</v>
      </c>
      <c r="B903" s="47">
        <v>0</v>
      </c>
    </row>
    <row r="904" s="40" customFormat="1" ht="17" hidden="1" customHeight="1" spans="1:2">
      <c r="A904" s="46" t="s">
        <v>570</v>
      </c>
      <c r="B904" s="47">
        <v>0</v>
      </c>
    </row>
    <row r="905" s="40" customFormat="1" ht="17" hidden="1" customHeight="1" spans="1:2">
      <c r="A905" s="46" t="s">
        <v>594</v>
      </c>
      <c r="B905" s="47">
        <v>0</v>
      </c>
    </row>
    <row r="906" s="40" customFormat="1" ht="17" hidden="1" customHeight="1" spans="1:2">
      <c r="A906" s="46" t="s">
        <v>618</v>
      </c>
      <c r="B906" s="47">
        <v>2</v>
      </c>
    </row>
    <row r="907" s="40" customFormat="1" ht="17" hidden="1" customHeight="1" spans="1:2">
      <c r="A907" s="46" t="s">
        <v>648</v>
      </c>
      <c r="B907" s="47">
        <v>22879</v>
      </c>
    </row>
    <row r="908" s="40" customFormat="1" ht="17" hidden="1" customHeight="1" spans="1:2">
      <c r="A908" s="46" t="s">
        <v>113</v>
      </c>
      <c r="B908" s="47">
        <v>903</v>
      </c>
    </row>
    <row r="909" s="40" customFormat="1" ht="17" hidden="1" customHeight="1" spans="1:2">
      <c r="A909" s="46" t="s">
        <v>139</v>
      </c>
      <c r="B909" s="47">
        <v>59</v>
      </c>
    </row>
    <row r="910" s="40" customFormat="1" ht="17" hidden="1" customHeight="1" spans="1:2">
      <c r="A910" s="46" t="s">
        <v>107</v>
      </c>
      <c r="B910" s="47">
        <v>0</v>
      </c>
    </row>
    <row r="911" s="40" customFormat="1" ht="17" hidden="1" customHeight="1" spans="1:2">
      <c r="A911" s="46" t="s">
        <v>736</v>
      </c>
      <c r="B911" s="47">
        <v>698</v>
      </c>
    </row>
    <row r="912" s="40" customFormat="1" ht="17" hidden="1" customHeight="1" spans="1:2">
      <c r="A912" s="46" t="s">
        <v>758</v>
      </c>
      <c r="B912" s="47">
        <v>3912</v>
      </c>
    </row>
    <row r="913" s="40" customFormat="1" ht="17" hidden="1" customHeight="1" spans="1:2">
      <c r="A913" s="46" t="s">
        <v>782</v>
      </c>
      <c r="B913" s="47">
        <v>1311</v>
      </c>
    </row>
    <row r="914" s="40" customFormat="1" ht="17" hidden="1" customHeight="1" spans="1:2">
      <c r="A914" s="46" t="s">
        <v>810</v>
      </c>
      <c r="B914" s="47">
        <v>0</v>
      </c>
    </row>
    <row r="915" s="40" customFormat="1" ht="17" hidden="1" customHeight="1" spans="1:2">
      <c r="A915" s="46" t="s">
        <v>833</v>
      </c>
      <c r="B915" s="47">
        <v>0</v>
      </c>
    </row>
    <row r="916" s="40" customFormat="1" ht="17" hidden="1" customHeight="1" spans="1:2">
      <c r="A916" s="46" t="s">
        <v>860</v>
      </c>
      <c r="B916" s="47">
        <v>33</v>
      </c>
    </row>
    <row r="917" s="40" customFormat="1" ht="17" hidden="1" customHeight="1" spans="1:2">
      <c r="A917" s="46" t="s">
        <v>887</v>
      </c>
      <c r="B917" s="47">
        <v>69</v>
      </c>
    </row>
    <row r="918" s="40" customFormat="1" ht="17" hidden="1" customHeight="1" spans="1:2">
      <c r="A918" s="46" t="s">
        <v>912</v>
      </c>
      <c r="B918" s="47">
        <v>1458</v>
      </c>
    </row>
    <row r="919" s="40" customFormat="1" ht="17" hidden="1" customHeight="1" spans="1:2">
      <c r="A919" s="46" t="s">
        <v>933</v>
      </c>
      <c r="B919" s="47">
        <v>14</v>
      </c>
    </row>
    <row r="920" s="40" customFormat="1" ht="17" hidden="1" customHeight="1" spans="1:2">
      <c r="A920" s="46" t="s">
        <v>956</v>
      </c>
      <c r="B920" s="47">
        <v>205</v>
      </c>
    </row>
    <row r="921" s="40" customFormat="1" ht="17" hidden="1" customHeight="1" spans="1:2">
      <c r="A921" s="46" t="s">
        <v>982</v>
      </c>
      <c r="B921" s="47">
        <v>379</v>
      </c>
    </row>
    <row r="922" s="40" customFormat="1" ht="17" hidden="1" customHeight="1" spans="1:2">
      <c r="A922" s="46" t="s">
        <v>1009</v>
      </c>
      <c r="B922" s="47">
        <v>0</v>
      </c>
    </row>
    <row r="923" s="40" customFormat="1" ht="17" hidden="1" customHeight="1" spans="1:2">
      <c r="A923" s="46" t="s">
        <v>1034</v>
      </c>
      <c r="B923" s="47">
        <v>5</v>
      </c>
    </row>
    <row r="924" s="40" customFormat="1" ht="17" hidden="1" customHeight="1" spans="1:2">
      <c r="A924" s="46" t="s">
        <v>1061</v>
      </c>
      <c r="B924" s="47">
        <v>209</v>
      </c>
    </row>
    <row r="925" s="40" customFormat="1" ht="17" hidden="1" customHeight="1" spans="1:2">
      <c r="A925" s="46" t="s">
        <v>1085</v>
      </c>
      <c r="B925" s="47">
        <v>0</v>
      </c>
    </row>
    <row r="926" s="40" customFormat="1" ht="17" hidden="1" customHeight="1" spans="1:2">
      <c r="A926" s="46" t="s">
        <v>1107</v>
      </c>
      <c r="B926" s="47">
        <v>0</v>
      </c>
    </row>
    <row r="927" s="40" customFormat="1" ht="17" hidden="1" customHeight="1" spans="1:2">
      <c r="A927" s="46" t="s">
        <v>1130</v>
      </c>
      <c r="B927" s="47">
        <v>15</v>
      </c>
    </row>
    <row r="928" s="40" customFormat="1" ht="17" hidden="1" customHeight="1" spans="1:2">
      <c r="A928" s="46" t="s">
        <v>122</v>
      </c>
      <c r="B928" s="47">
        <v>0</v>
      </c>
    </row>
    <row r="929" s="40" customFormat="1" ht="17" hidden="1" customHeight="1" spans="1:2">
      <c r="A929" s="46" t="s">
        <v>149</v>
      </c>
      <c r="B929" s="47">
        <v>0</v>
      </c>
    </row>
    <row r="930" s="40" customFormat="1" ht="17" hidden="1" customHeight="1" spans="1:2">
      <c r="A930" s="46" t="s">
        <v>175</v>
      </c>
      <c r="B930" s="47">
        <v>0</v>
      </c>
    </row>
    <row r="931" s="40" customFormat="1" ht="17" hidden="1" customHeight="1" spans="1:2">
      <c r="A931" s="46" t="s">
        <v>202</v>
      </c>
      <c r="B931" s="47">
        <v>0</v>
      </c>
    </row>
    <row r="932" s="40" customFormat="1" ht="16.95" hidden="1" customHeight="1" spans="1:2">
      <c r="A932" s="46" t="s">
        <v>224</v>
      </c>
      <c r="B932" s="47">
        <v>0</v>
      </c>
    </row>
    <row r="933" s="40" customFormat="1" ht="16.95" hidden="1" customHeight="1" spans="1:2">
      <c r="A933" s="46" t="s">
        <v>246</v>
      </c>
      <c r="B933" s="47">
        <v>0</v>
      </c>
    </row>
    <row r="934" s="40" customFormat="1" ht="17" hidden="1" customHeight="1" spans="1:2">
      <c r="A934" s="46" t="s">
        <v>269</v>
      </c>
      <c r="B934" s="47">
        <v>13609</v>
      </c>
    </row>
    <row r="935" s="40" customFormat="1" ht="17" hidden="1" customHeight="1" spans="1:2">
      <c r="A935" s="46" t="s">
        <v>292</v>
      </c>
      <c r="B935" s="47">
        <v>0</v>
      </c>
    </row>
    <row r="936" s="40" customFormat="1" ht="17" hidden="1" customHeight="1" spans="1:2">
      <c r="A936" s="46" t="s">
        <v>113</v>
      </c>
      <c r="B936" s="47">
        <v>0</v>
      </c>
    </row>
    <row r="937" s="40" customFormat="1" ht="17" hidden="1" customHeight="1" spans="1:2">
      <c r="A937" s="46" t="s">
        <v>139</v>
      </c>
      <c r="B937" s="47">
        <v>0</v>
      </c>
    </row>
    <row r="938" s="40" customFormat="1" ht="17" hidden="1" customHeight="1" spans="1:2">
      <c r="A938" s="46" t="s">
        <v>107</v>
      </c>
      <c r="B938" s="47">
        <v>0</v>
      </c>
    </row>
    <row r="939" s="40" customFormat="1" ht="17" hidden="1" customHeight="1" spans="1:2">
      <c r="A939" s="46" t="s">
        <v>394</v>
      </c>
      <c r="B939" s="47">
        <v>0</v>
      </c>
    </row>
    <row r="940" s="40" customFormat="1" ht="17" hidden="1" customHeight="1" spans="1:2">
      <c r="A940" s="46" t="s">
        <v>422</v>
      </c>
      <c r="B940" s="47">
        <v>0</v>
      </c>
    </row>
    <row r="941" s="40" customFormat="1" ht="17" hidden="1" customHeight="1" spans="1:2">
      <c r="A941" s="46" t="s">
        <v>452</v>
      </c>
      <c r="B941" s="47">
        <v>0</v>
      </c>
    </row>
    <row r="942" s="40" customFormat="1" ht="17" hidden="1" customHeight="1" spans="1:2">
      <c r="A942" s="46" t="s">
        <v>476</v>
      </c>
      <c r="B942" s="47">
        <v>0</v>
      </c>
    </row>
    <row r="943" s="40" customFormat="1" ht="17" hidden="1" customHeight="1" spans="1:2">
      <c r="A943" s="46" t="s">
        <v>497</v>
      </c>
      <c r="B943" s="47">
        <v>0</v>
      </c>
    </row>
    <row r="944" s="40" customFormat="1" ht="17" hidden="1" customHeight="1" spans="1:2">
      <c r="A944" s="46" t="s">
        <v>520</v>
      </c>
      <c r="B944" s="47">
        <v>0</v>
      </c>
    </row>
    <row r="945" s="40" customFormat="1" ht="17" hidden="1" customHeight="1" spans="1:2">
      <c r="A945" s="46" t="s">
        <v>546</v>
      </c>
      <c r="B945" s="47">
        <v>0</v>
      </c>
    </row>
    <row r="946" s="40" customFormat="1" ht="17" hidden="1" customHeight="1" spans="1:2">
      <c r="A946" s="46" t="s">
        <v>571</v>
      </c>
      <c r="B946" s="47">
        <v>0</v>
      </c>
    </row>
    <row r="947" s="40" customFormat="1" ht="17" hidden="1" customHeight="1" spans="1:2">
      <c r="A947" s="46" t="s">
        <v>595</v>
      </c>
      <c r="B947" s="47">
        <v>0</v>
      </c>
    </row>
    <row r="948" s="40" customFormat="1" ht="17" hidden="1" customHeight="1" spans="1:2">
      <c r="A948" s="46" t="s">
        <v>619</v>
      </c>
      <c r="B948" s="47">
        <v>0</v>
      </c>
    </row>
    <row r="949" s="40" customFormat="1" ht="17" hidden="1" customHeight="1" spans="1:2">
      <c r="A949" s="46" t="s">
        <v>649</v>
      </c>
      <c r="B949" s="47">
        <v>0</v>
      </c>
    </row>
    <row r="950" s="40" customFormat="1" ht="17" hidden="1" customHeight="1" spans="1:2">
      <c r="A950" s="46" t="s">
        <v>671</v>
      </c>
      <c r="B950" s="47">
        <v>0</v>
      </c>
    </row>
    <row r="951" s="40" customFormat="1" ht="17" hidden="1" customHeight="1" spans="1:2">
      <c r="A951" s="46" t="s">
        <v>696</v>
      </c>
      <c r="B951" s="47">
        <v>0</v>
      </c>
    </row>
    <row r="952" s="40" customFormat="1" ht="17" hidden="1" customHeight="1" spans="1:2">
      <c r="A952" s="46" t="s">
        <v>716</v>
      </c>
      <c r="B952" s="47">
        <v>0</v>
      </c>
    </row>
    <row r="953" s="40" customFormat="1" ht="17" hidden="1" customHeight="1" spans="1:2">
      <c r="A953" s="46" t="s">
        <v>737</v>
      </c>
      <c r="B953" s="47">
        <v>1307</v>
      </c>
    </row>
    <row r="954" s="40" customFormat="1" ht="17" hidden="1" customHeight="1" spans="1:2">
      <c r="A954" s="46" t="s">
        <v>759</v>
      </c>
      <c r="B954" s="47">
        <v>0</v>
      </c>
    </row>
    <row r="955" s="40" customFormat="1" ht="17" hidden="1" customHeight="1" spans="1:2">
      <c r="A955" s="46" t="s">
        <v>783</v>
      </c>
      <c r="B955" s="47">
        <v>0</v>
      </c>
    </row>
    <row r="956" s="40" customFormat="1" ht="17" hidden="1" customHeight="1" spans="1:2">
      <c r="A956" s="46" t="s">
        <v>811</v>
      </c>
      <c r="B956" s="47">
        <v>0</v>
      </c>
    </row>
    <row r="957" s="40" customFormat="1" ht="17" hidden="1" customHeight="1" spans="1:2">
      <c r="A957" s="46" t="s">
        <v>834</v>
      </c>
      <c r="B957" s="47">
        <v>65</v>
      </c>
    </row>
    <row r="958" s="40" customFormat="1" ht="17" hidden="1" customHeight="1" spans="1:2">
      <c r="A958" s="46" t="s">
        <v>861</v>
      </c>
      <c r="B958" s="47">
        <v>0</v>
      </c>
    </row>
    <row r="959" s="40" customFormat="1" ht="17" hidden="1" customHeight="1" spans="1:2">
      <c r="A959" s="46" t="s">
        <v>888</v>
      </c>
      <c r="B959" s="47">
        <v>1242</v>
      </c>
    </row>
    <row r="960" s="40" customFormat="1" ht="17" hidden="1" customHeight="1" spans="1:2">
      <c r="A960" s="46" t="s">
        <v>913</v>
      </c>
      <c r="B960" s="47">
        <v>0</v>
      </c>
    </row>
    <row r="961" s="40" customFormat="1" ht="17" hidden="1" customHeight="1" spans="1:2">
      <c r="A961" s="46" t="s">
        <v>934</v>
      </c>
      <c r="B961" s="47">
        <v>0</v>
      </c>
    </row>
    <row r="962" s="40" customFormat="1" ht="17" hidden="1" customHeight="1" spans="1:2">
      <c r="A962" s="46" t="s">
        <v>957</v>
      </c>
      <c r="B962" s="47">
        <v>0</v>
      </c>
    </row>
    <row r="963" s="40" customFormat="1" ht="17" hidden="1" customHeight="1" spans="1:2">
      <c r="A963" s="46" t="s">
        <v>983</v>
      </c>
      <c r="B963" s="47">
        <v>0</v>
      </c>
    </row>
    <row r="964" s="40" customFormat="1" ht="17" hidden="1" customHeight="1" spans="1:2">
      <c r="A964" s="46" t="s">
        <v>1010</v>
      </c>
      <c r="B964" s="47">
        <v>0</v>
      </c>
    </row>
    <row r="965" s="40" customFormat="1" ht="17" hidden="1" customHeight="1" spans="1:2">
      <c r="A965" s="46" t="s">
        <v>1035</v>
      </c>
      <c r="B965" s="47">
        <v>0</v>
      </c>
    </row>
    <row r="966" s="40" customFormat="1" ht="17" hidden="1" customHeight="1" spans="1:2">
      <c r="A966" s="46" t="s">
        <v>1062</v>
      </c>
      <c r="B966" s="47">
        <v>63341</v>
      </c>
    </row>
    <row r="967" s="40" customFormat="1" ht="17" hidden="1" customHeight="1" spans="1:2">
      <c r="A967" s="46" t="s">
        <v>1086</v>
      </c>
      <c r="B967" s="47">
        <v>15830</v>
      </c>
    </row>
    <row r="968" s="40" customFormat="1" ht="17" hidden="1" customHeight="1" spans="1:2">
      <c r="A968" s="46" t="s">
        <v>113</v>
      </c>
      <c r="B968" s="47">
        <v>1100</v>
      </c>
    </row>
    <row r="969" s="40" customFormat="1" ht="17" hidden="1" customHeight="1" spans="1:2">
      <c r="A969" s="46" t="s">
        <v>139</v>
      </c>
      <c r="B969" s="47">
        <v>124</v>
      </c>
    </row>
    <row r="970" s="40" customFormat="1" ht="17" hidden="1" customHeight="1" spans="1:2">
      <c r="A970" s="46" t="s">
        <v>107</v>
      </c>
      <c r="B970" s="47">
        <v>250</v>
      </c>
    </row>
    <row r="971" s="40" customFormat="1" ht="17" hidden="1" customHeight="1" spans="1:2">
      <c r="A971" s="46" t="s">
        <v>150</v>
      </c>
      <c r="B971" s="47">
        <v>0</v>
      </c>
    </row>
    <row r="972" s="40" customFormat="1" ht="17" hidden="1" customHeight="1" spans="1:2">
      <c r="A972" s="46" t="s">
        <v>176</v>
      </c>
      <c r="B972" s="47">
        <v>6535</v>
      </c>
    </row>
    <row r="973" s="40" customFormat="1" ht="17" hidden="1" customHeight="1" spans="1:2">
      <c r="A973" s="46" t="s">
        <v>203</v>
      </c>
      <c r="B973" s="47">
        <v>0</v>
      </c>
    </row>
    <row r="974" s="40" customFormat="1" ht="17" hidden="1" customHeight="1" spans="1:2">
      <c r="A974" s="46" t="s">
        <v>225</v>
      </c>
      <c r="B974" s="47">
        <v>0</v>
      </c>
    </row>
    <row r="975" s="40" customFormat="1" ht="17" hidden="1" customHeight="1" spans="1:2">
      <c r="A975" s="46" t="s">
        <v>247</v>
      </c>
      <c r="B975" s="47">
        <v>0</v>
      </c>
    </row>
    <row r="976" s="40" customFormat="1" ht="17" hidden="1" customHeight="1" spans="1:2">
      <c r="A976" s="46" t="s">
        <v>270</v>
      </c>
      <c r="B976" s="47">
        <v>2361</v>
      </c>
    </row>
    <row r="977" s="40" customFormat="1" ht="17" hidden="1" customHeight="1" spans="1:2">
      <c r="A977" s="46" t="s">
        <v>293</v>
      </c>
      <c r="B977" s="47">
        <v>0</v>
      </c>
    </row>
    <row r="978" s="40" customFormat="1" ht="17" hidden="1" customHeight="1" spans="1:2">
      <c r="A978" s="46" t="s">
        <v>319</v>
      </c>
      <c r="B978" s="47">
        <v>0</v>
      </c>
    </row>
    <row r="979" s="40" customFormat="1" ht="17" hidden="1" customHeight="1" spans="1:2">
      <c r="A979" s="46" t="s">
        <v>344</v>
      </c>
      <c r="B979" s="47">
        <v>0</v>
      </c>
    </row>
    <row r="980" s="40" customFormat="1" ht="17" hidden="1" customHeight="1" spans="1:2">
      <c r="A980" s="46" t="s">
        <v>371</v>
      </c>
      <c r="B980" s="47">
        <v>0</v>
      </c>
    </row>
    <row r="981" s="40" customFormat="1" ht="17" hidden="1" customHeight="1" spans="1:2">
      <c r="A981" s="46" t="s">
        <v>395</v>
      </c>
      <c r="B981" s="47">
        <v>0</v>
      </c>
    </row>
    <row r="982" s="40" customFormat="1" ht="17" hidden="1" customHeight="1" spans="1:2">
      <c r="A982" s="46" t="s">
        <v>423</v>
      </c>
      <c r="B982" s="47">
        <v>0</v>
      </c>
    </row>
    <row r="983" s="40" customFormat="1" ht="17" hidden="1" customHeight="1" spans="1:2">
      <c r="A983" s="46" t="s">
        <v>453</v>
      </c>
      <c r="B983" s="47">
        <v>0</v>
      </c>
    </row>
    <row r="984" s="40" customFormat="1" ht="17" hidden="1" customHeight="1" spans="1:2">
      <c r="A984" s="46" t="s">
        <v>477</v>
      </c>
      <c r="B984" s="47">
        <v>0</v>
      </c>
    </row>
    <row r="985" s="40" customFormat="1" ht="17" hidden="1" customHeight="1" spans="1:2">
      <c r="A985" s="46" t="s">
        <v>498</v>
      </c>
      <c r="B985" s="47">
        <v>0</v>
      </c>
    </row>
    <row r="986" s="40" customFormat="1" ht="17" hidden="1" customHeight="1" spans="1:2">
      <c r="A986" s="46" t="s">
        <v>521</v>
      </c>
      <c r="B986" s="47">
        <v>1174</v>
      </c>
    </row>
    <row r="987" s="40" customFormat="1" ht="17" hidden="1" customHeight="1" spans="1:2">
      <c r="A987" s="46" t="s">
        <v>547</v>
      </c>
      <c r="B987" s="47">
        <v>0</v>
      </c>
    </row>
    <row r="988" s="40" customFormat="1" ht="17" hidden="1" customHeight="1" spans="1:2">
      <c r="A988" s="46" t="s">
        <v>572</v>
      </c>
      <c r="B988" s="47">
        <v>0</v>
      </c>
    </row>
    <row r="989" s="40" customFormat="1" ht="17" hidden="1" customHeight="1" spans="1:2">
      <c r="A989" s="46" t="s">
        <v>596</v>
      </c>
      <c r="B989" s="47">
        <v>4286</v>
      </c>
    </row>
    <row r="990" s="40" customFormat="1" ht="17" hidden="1" customHeight="1" spans="1:2">
      <c r="A990" s="46" t="s">
        <v>620</v>
      </c>
      <c r="B990" s="47">
        <v>397</v>
      </c>
    </row>
    <row r="991" s="40" customFormat="1" ht="17" hidden="1" customHeight="1" spans="1:2">
      <c r="A991" s="46" t="s">
        <v>113</v>
      </c>
      <c r="B991" s="47">
        <v>317</v>
      </c>
    </row>
    <row r="992" s="40" customFormat="1" ht="17" hidden="1" customHeight="1" spans="1:2">
      <c r="A992" s="46" t="s">
        <v>139</v>
      </c>
      <c r="B992" s="47">
        <v>0</v>
      </c>
    </row>
    <row r="993" s="40" customFormat="1" ht="17" hidden="1" customHeight="1" spans="1:2">
      <c r="A993" s="46" t="s">
        <v>107</v>
      </c>
      <c r="B993" s="47">
        <v>0</v>
      </c>
    </row>
    <row r="994" s="40" customFormat="1" ht="17" hidden="1" customHeight="1" spans="1:2">
      <c r="A994" s="46" t="s">
        <v>717</v>
      </c>
      <c r="B994" s="47">
        <v>0</v>
      </c>
    </row>
    <row r="995" s="40" customFormat="1" ht="17" hidden="1" customHeight="1" spans="1:2">
      <c r="A995" s="46" t="s">
        <v>738</v>
      </c>
      <c r="B995" s="47">
        <v>0</v>
      </c>
    </row>
    <row r="996" s="40" customFormat="1" ht="17" hidden="1" customHeight="1" spans="1:2">
      <c r="A996" s="46" t="s">
        <v>760</v>
      </c>
      <c r="B996" s="47">
        <v>0</v>
      </c>
    </row>
    <row r="997" s="40" customFormat="1" ht="17" hidden="1" customHeight="1" spans="1:2">
      <c r="A997" s="46" t="s">
        <v>784</v>
      </c>
      <c r="B997" s="47">
        <v>0</v>
      </c>
    </row>
    <row r="998" s="40" customFormat="1" ht="17" hidden="1" customHeight="1" spans="1:2">
      <c r="A998" s="46" t="s">
        <v>294</v>
      </c>
      <c r="B998" s="47">
        <v>0</v>
      </c>
    </row>
    <row r="999" s="40" customFormat="1" ht="17" hidden="1" customHeight="1" spans="1:2">
      <c r="A999" s="46" t="s">
        <v>835</v>
      </c>
      <c r="B999" s="47">
        <v>80</v>
      </c>
    </row>
    <row r="1000" s="40" customFormat="1" ht="17" hidden="1" customHeight="1" spans="1:2">
      <c r="A1000" s="46" t="s">
        <v>862</v>
      </c>
      <c r="B1000" s="47">
        <v>9210</v>
      </c>
    </row>
    <row r="1001" s="40" customFormat="1" ht="17" hidden="1" customHeight="1" spans="1:2">
      <c r="A1001" s="46" t="s">
        <v>113</v>
      </c>
      <c r="B1001" s="47">
        <v>0</v>
      </c>
    </row>
    <row r="1002" s="40" customFormat="1" ht="17" hidden="1" customHeight="1" spans="1:2">
      <c r="A1002" s="46" t="s">
        <v>139</v>
      </c>
      <c r="B1002" s="47">
        <v>0</v>
      </c>
    </row>
    <row r="1003" s="40" customFormat="1" ht="17" hidden="1" customHeight="1" spans="1:2">
      <c r="A1003" s="46" t="s">
        <v>107</v>
      </c>
      <c r="B1003" s="47">
        <v>0</v>
      </c>
    </row>
    <row r="1004" s="40" customFormat="1" ht="17" hidden="1" customHeight="1" spans="1:2">
      <c r="A1004" s="46" t="s">
        <v>958</v>
      </c>
      <c r="B1004" s="47">
        <v>0</v>
      </c>
    </row>
    <row r="1005" s="40" customFormat="1" ht="17" hidden="1" customHeight="1" spans="1:2">
      <c r="A1005" s="46" t="s">
        <v>984</v>
      </c>
      <c r="B1005" s="47">
        <v>0</v>
      </c>
    </row>
    <row r="1006" s="40" customFormat="1" ht="17" hidden="1" customHeight="1" spans="1:2">
      <c r="A1006" s="46" t="s">
        <v>1011</v>
      </c>
      <c r="B1006" s="47">
        <v>0</v>
      </c>
    </row>
    <row r="1007" s="40" customFormat="1" ht="17" hidden="1" customHeight="1" spans="1:2">
      <c r="A1007" s="46" t="s">
        <v>1036</v>
      </c>
      <c r="B1007" s="47">
        <v>0</v>
      </c>
    </row>
    <row r="1008" s="40" customFormat="1" ht="17" hidden="1" customHeight="1" spans="1:2">
      <c r="A1008" s="46" t="s">
        <v>1063</v>
      </c>
      <c r="B1008" s="47">
        <v>0</v>
      </c>
    </row>
    <row r="1009" s="40" customFormat="1" ht="17" hidden="1" customHeight="1" spans="1:2">
      <c r="A1009" s="46" t="s">
        <v>1087</v>
      </c>
      <c r="B1009" s="47">
        <v>9210</v>
      </c>
    </row>
    <row r="1010" s="40" customFormat="1" ht="17" hidden="1" customHeight="1" spans="1:2">
      <c r="A1010" s="46" t="s">
        <v>1108</v>
      </c>
      <c r="B1010" s="47">
        <v>1682</v>
      </c>
    </row>
    <row r="1011" s="40" customFormat="1" ht="17" hidden="1" customHeight="1" spans="1:2">
      <c r="A1011" s="46" t="s">
        <v>1131</v>
      </c>
      <c r="B1011" s="47">
        <v>129</v>
      </c>
    </row>
    <row r="1012" s="40" customFormat="1" ht="17" hidden="1" customHeight="1" spans="1:2">
      <c r="A1012" s="46" t="s">
        <v>123</v>
      </c>
      <c r="B1012" s="47">
        <v>768</v>
      </c>
    </row>
    <row r="1013" s="40" customFormat="1" ht="17" hidden="1" customHeight="1" spans="1:2">
      <c r="A1013" s="46" t="s">
        <v>151</v>
      </c>
      <c r="B1013" s="47">
        <v>785</v>
      </c>
    </row>
    <row r="1014" s="40" customFormat="1" ht="17" hidden="1" customHeight="1" spans="1:2">
      <c r="A1014" s="46" t="s">
        <v>177</v>
      </c>
      <c r="B1014" s="47">
        <v>0</v>
      </c>
    </row>
    <row r="1015" s="40" customFormat="1" ht="17" hidden="1" customHeight="1" spans="1:2">
      <c r="A1015" s="46" t="s">
        <v>204</v>
      </c>
      <c r="B1015" s="47">
        <v>95</v>
      </c>
    </row>
    <row r="1016" s="40" customFormat="1" ht="17" hidden="1" customHeight="1" spans="1:2">
      <c r="A1016" s="46" t="s">
        <v>113</v>
      </c>
      <c r="B1016" s="47">
        <v>0</v>
      </c>
    </row>
    <row r="1017" s="40" customFormat="1" ht="17" hidden="1" customHeight="1" spans="1:2">
      <c r="A1017" s="46" t="s">
        <v>139</v>
      </c>
      <c r="B1017" s="47">
        <v>0</v>
      </c>
    </row>
    <row r="1018" s="40" customFormat="1" ht="17" hidden="1" customHeight="1" spans="1:2">
      <c r="A1018" s="46" t="s">
        <v>107</v>
      </c>
      <c r="B1018" s="47">
        <v>0</v>
      </c>
    </row>
    <row r="1019" s="40" customFormat="1" ht="17" hidden="1" customHeight="1" spans="1:2">
      <c r="A1019" s="46" t="s">
        <v>294</v>
      </c>
      <c r="B1019" s="47">
        <v>0</v>
      </c>
    </row>
    <row r="1020" s="40" customFormat="1" ht="17" hidden="1" customHeight="1" spans="1:2">
      <c r="A1020" s="46" t="s">
        <v>320</v>
      </c>
      <c r="B1020" s="47">
        <v>0</v>
      </c>
    </row>
    <row r="1021" s="40" customFormat="1" ht="17" hidden="1" customHeight="1" spans="1:2">
      <c r="A1021" s="46" t="s">
        <v>345</v>
      </c>
      <c r="B1021" s="47">
        <v>95</v>
      </c>
    </row>
    <row r="1022" s="40" customFormat="1" ht="17" hidden="1" customHeight="1" spans="1:2">
      <c r="A1022" s="46" t="s">
        <v>372</v>
      </c>
      <c r="B1022" s="47">
        <v>36103</v>
      </c>
    </row>
    <row r="1023" s="40" customFormat="1" ht="17" hidden="1" customHeight="1" spans="1:2">
      <c r="A1023" s="46" t="s">
        <v>396</v>
      </c>
      <c r="B1023" s="47">
        <v>36039</v>
      </c>
    </row>
    <row r="1024" s="40" customFormat="1" ht="17" hidden="1" customHeight="1" spans="1:2">
      <c r="A1024" s="46" t="s">
        <v>424</v>
      </c>
      <c r="B1024" s="47">
        <v>0</v>
      </c>
    </row>
    <row r="1025" s="40" customFormat="1" ht="17" hidden="1" customHeight="1" spans="1:2">
      <c r="A1025" s="46" t="s">
        <v>454</v>
      </c>
      <c r="B1025" s="47">
        <v>0</v>
      </c>
    </row>
    <row r="1026" s="40" customFormat="1" ht="17" hidden="1" customHeight="1" spans="1:2">
      <c r="A1026" s="46" t="s">
        <v>478</v>
      </c>
      <c r="B1026" s="47">
        <v>64</v>
      </c>
    </row>
    <row r="1027" s="40" customFormat="1" ht="17" hidden="1" customHeight="1" spans="1:2">
      <c r="A1027" s="46" t="s">
        <v>499</v>
      </c>
      <c r="B1027" s="47">
        <v>24</v>
      </c>
    </row>
    <row r="1028" s="40" customFormat="1" ht="17" hidden="1" customHeight="1" spans="1:2">
      <c r="A1028" s="46" t="s">
        <v>522</v>
      </c>
      <c r="B1028" s="47">
        <v>24</v>
      </c>
    </row>
    <row r="1029" s="40" customFormat="1" ht="17" hidden="1" customHeight="1" spans="1:2">
      <c r="A1029" s="46" t="s">
        <v>548</v>
      </c>
      <c r="B1029" s="47">
        <v>0</v>
      </c>
    </row>
    <row r="1030" s="40" customFormat="1" ht="17" hidden="1" customHeight="1" spans="1:2">
      <c r="A1030" s="46" t="s">
        <v>573</v>
      </c>
      <c r="B1030" s="47">
        <v>45154</v>
      </c>
    </row>
    <row r="1031" s="40" customFormat="1" ht="17" hidden="1" customHeight="1" spans="1:2">
      <c r="A1031" s="46" t="s">
        <v>597</v>
      </c>
      <c r="B1031" s="47">
        <v>0</v>
      </c>
    </row>
    <row r="1032" s="40" customFormat="1" ht="17" hidden="1" customHeight="1" spans="1:2">
      <c r="A1032" s="46" t="s">
        <v>113</v>
      </c>
      <c r="B1032" s="47">
        <v>0</v>
      </c>
    </row>
    <row r="1033" s="40" customFormat="1" ht="17" hidden="1" customHeight="1" spans="1:2">
      <c r="A1033" s="46" t="s">
        <v>139</v>
      </c>
      <c r="B1033" s="47">
        <v>0</v>
      </c>
    </row>
    <row r="1034" s="40" customFormat="1" ht="17" hidden="1" customHeight="1" spans="1:2">
      <c r="A1034" s="46" t="s">
        <v>107</v>
      </c>
      <c r="B1034" s="47">
        <v>0</v>
      </c>
    </row>
    <row r="1035" s="40" customFormat="1" ht="17" hidden="1" customHeight="1" spans="1:2">
      <c r="A1035" s="46" t="s">
        <v>697</v>
      </c>
      <c r="B1035" s="47">
        <v>0</v>
      </c>
    </row>
    <row r="1036" s="40" customFormat="1" ht="17" hidden="1" customHeight="1" spans="1:2">
      <c r="A1036" s="46" t="s">
        <v>718</v>
      </c>
      <c r="B1036" s="47">
        <v>0</v>
      </c>
    </row>
    <row r="1037" s="40" customFormat="1" ht="17" hidden="1" customHeight="1" spans="1:2">
      <c r="A1037" s="46" t="s">
        <v>739</v>
      </c>
      <c r="B1037" s="47">
        <v>0</v>
      </c>
    </row>
    <row r="1038" s="40" customFormat="1" ht="17" hidden="1" customHeight="1" spans="1:2">
      <c r="A1038" s="46" t="s">
        <v>761</v>
      </c>
      <c r="B1038" s="47">
        <v>0</v>
      </c>
    </row>
    <row r="1039" s="40" customFormat="1" ht="17" hidden="1" customHeight="1" spans="1:2">
      <c r="A1039" s="46" t="s">
        <v>785</v>
      </c>
      <c r="B1039" s="47">
        <v>0</v>
      </c>
    </row>
    <row r="1040" s="40" customFormat="1" ht="17" hidden="1" customHeight="1" spans="1:2">
      <c r="A1040" s="46" t="s">
        <v>812</v>
      </c>
      <c r="B1040" s="47">
        <v>0</v>
      </c>
    </row>
    <row r="1041" s="40" customFormat="1" ht="17" hidden="1" customHeight="1" spans="1:2">
      <c r="A1041" s="46" t="s">
        <v>836</v>
      </c>
      <c r="B1041" s="47">
        <v>7804</v>
      </c>
    </row>
    <row r="1042" s="40" customFormat="1" ht="17" hidden="1" customHeight="1" spans="1:2">
      <c r="A1042" s="46" t="s">
        <v>113</v>
      </c>
      <c r="B1042" s="47">
        <v>1385</v>
      </c>
    </row>
    <row r="1043" s="40" customFormat="1" ht="17" hidden="1" customHeight="1" spans="1:2">
      <c r="A1043" s="46" t="s">
        <v>139</v>
      </c>
      <c r="B1043" s="47">
        <v>0</v>
      </c>
    </row>
    <row r="1044" s="40" customFormat="1" ht="17" hidden="1" customHeight="1" spans="1:2">
      <c r="A1044" s="46" t="s">
        <v>107</v>
      </c>
      <c r="B1044" s="47">
        <v>0</v>
      </c>
    </row>
    <row r="1045" s="40" customFormat="1" ht="17" hidden="1" customHeight="1" spans="1:2">
      <c r="A1045" s="46" t="s">
        <v>935</v>
      </c>
      <c r="B1045" s="47">
        <v>0</v>
      </c>
    </row>
    <row r="1046" s="40" customFormat="1" ht="17" hidden="1" customHeight="1" spans="1:2">
      <c r="A1046" s="46" t="s">
        <v>959</v>
      </c>
      <c r="B1046" s="47">
        <v>0</v>
      </c>
    </row>
    <row r="1047" s="40" customFormat="1" ht="17" hidden="1" customHeight="1" spans="1:2">
      <c r="A1047" s="46" t="s">
        <v>985</v>
      </c>
      <c r="B1047" s="47">
        <v>0</v>
      </c>
    </row>
    <row r="1048" s="40" customFormat="1" ht="17" hidden="1" customHeight="1" spans="1:2">
      <c r="A1048" s="46" t="s">
        <v>1012</v>
      </c>
      <c r="B1048" s="47">
        <v>0</v>
      </c>
    </row>
    <row r="1049" s="40" customFormat="1" ht="17" hidden="1" customHeight="1" spans="1:2">
      <c r="A1049" s="46" t="s">
        <v>1037</v>
      </c>
      <c r="B1049" s="47">
        <v>0</v>
      </c>
    </row>
    <row r="1050" s="40" customFormat="1" ht="17" hidden="1" customHeight="1" spans="1:2">
      <c r="A1050" s="46" t="s">
        <v>1064</v>
      </c>
      <c r="B1050" s="47">
        <v>0</v>
      </c>
    </row>
    <row r="1051" s="40" customFormat="1" ht="17" hidden="1" customHeight="1" spans="1:2">
      <c r="A1051" s="46" t="s">
        <v>1088</v>
      </c>
      <c r="B1051" s="47">
        <v>0</v>
      </c>
    </row>
    <row r="1052" s="40" customFormat="1" ht="17" hidden="1" customHeight="1" spans="1:2">
      <c r="A1052" s="46" t="s">
        <v>1109</v>
      </c>
      <c r="B1052" s="47">
        <v>0</v>
      </c>
    </row>
    <row r="1053" s="40" customFormat="1" ht="17" hidden="1" customHeight="1" spans="1:2">
      <c r="A1053" s="46" t="s">
        <v>1132</v>
      </c>
      <c r="B1053" s="47">
        <v>0</v>
      </c>
    </row>
    <row r="1054" s="40" customFormat="1" ht="17" hidden="1" customHeight="1" spans="1:2">
      <c r="A1054" s="46" t="s">
        <v>124</v>
      </c>
      <c r="B1054" s="47">
        <v>0</v>
      </c>
    </row>
    <row r="1055" s="40" customFormat="1" ht="17" hidden="1" customHeight="1" spans="1:2">
      <c r="A1055" s="46" t="s">
        <v>152</v>
      </c>
      <c r="B1055" s="47">
        <v>0</v>
      </c>
    </row>
    <row r="1056" s="40" customFormat="1" ht="17" hidden="1" customHeight="1" spans="1:2">
      <c r="A1056" s="46" t="s">
        <v>178</v>
      </c>
      <c r="B1056" s="47">
        <v>6419</v>
      </c>
    </row>
    <row r="1057" s="40" customFormat="1" ht="17" hidden="1" customHeight="1" spans="1:2">
      <c r="A1057" s="46" t="s">
        <v>205</v>
      </c>
      <c r="B1057" s="47">
        <v>144</v>
      </c>
    </row>
    <row r="1058" s="40" customFormat="1" ht="17" hidden="1" customHeight="1" spans="1:2">
      <c r="A1058" s="46" t="s">
        <v>113</v>
      </c>
      <c r="B1058" s="47">
        <v>0</v>
      </c>
    </row>
    <row r="1059" s="40" customFormat="1" ht="17" hidden="1" customHeight="1" spans="1:2">
      <c r="A1059" s="46" t="s">
        <v>139</v>
      </c>
      <c r="B1059" s="47">
        <v>81</v>
      </c>
    </row>
    <row r="1060" s="40" customFormat="1" ht="17" hidden="1" customHeight="1" spans="1:2">
      <c r="A1060" s="46" t="s">
        <v>107</v>
      </c>
      <c r="B1060" s="47">
        <v>0</v>
      </c>
    </row>
    <row r="1061" s="40" customFormat="1" ht="17" hidden="1" customHeight="1" spans="1:2">
      <c r="A1061" s="46" t="s">
        <v>295</v>
      </c>
      <c r="B1061" s="47">
        <v>63</v>
      </c>
    </row>
    <row r="1062" s="40" customFormat="1" ht="17" hidden="1" customHeight="1" spans="1:2">
      <c r="A1062" s="46" t="s">
        <v>321</v>
      </c>
      <c r="B1062" s="47">
        <v>15076</v>
      </c>
    </row>
    <row r="1063" s="40" customFormat="1" ht="17" hidden="1" customHeight="1" spans="1:2">
      <c r="A1063" s="46" t="s">
        <v>113</v>
      </c>
      <c r="B1063" s="47">
        <v>0</v>
      </c>
    </row>
    <row r="1064" s="40" customFormat="1" ht="17" hidden="1" customHeight="1" spans="1:2">
      <c r="A1064" s="46" t="s">
        <v>139</v>
      </c>
      <c r="B1064" s="47">
        <v>0</v>
      </c>
    </row>
    <row r="1065" s="40" customFormat="1" ht="17" hidden="1" customHeight="1" spans="1:2">
      <c r="A1065" s="46" t="s">
        <v>107</v>
      </c>
      <c r="B1065" s="47">
        <v>0</v>
      </c>
    </row>
    <row r="1066" s="40" customFormat="1" ht="17" hidden="1" customHeight="1" spans="1:2">
      <c r="A1066" s="46" t="s">
        <v>425</v>
      </c>
      <c r="B1066" s="47">
        <v>0</v>
      </c>
    </row>
    <row r="1067" s="40" customFormat="1" ht="17" hidden="1" customHeight="1" spans="1:2">
      <c r="A1067" s="46" t="s">
        <v>455</v>
      </c>
      <c r="B1067" s="47">
        <v>0</v>
      </c>
    </row>
    <row r="1068" s="40" customFormat="1" ht="17" hidden="1" customHeight="1" spans="1:2">
      <c r="A1068" s="46" t="s">
        <v>479</v>
      </c>
      <c r="B1068" s="47">
        <v>0</v>
      </c>
    </row>
    <row r="1069" s="40" customFormat="1" ht="17" hidden="1" customHeight="1" spans="1:2">
      <c r="A1069" s="46" t="s">
        <v>500</v>
      </c>
      <c r="B1069" s="47">
        <v>0</v>
      </c>
    </row>
    <row r="1070" s="40" customFormat="1" ht="17" hidden="1" customHeight="1" spans="1:2">
      <c r="A1070" s="46" t="s">
        <v>523</v>
      </c>
      <c r="B1070" s="47">
        <v>0</v>
      </c>
    </row>
    <row r="1071" s="40" customFormat="1" ht="17" hidden="1" customHeight="1" spans="1:2">
      <c r="A1071" s="46" t="s">
        <v>549</v>
      </c>
      <c r="B1071" s="47">
        <v>14876</v>
      </c>
    </row>
    <row r="1072" s="40" customFormat="1" ht="17" hidden="1" customHeight="1" spans="1:2">
      <c r="A1072" s="46" t="s">
        <v>574</v>
      </c>
      <c r="B1072" s="47">
        <v>0</v>
      </c>
    </row>
    <row r="1073" s="40" customFormat="1" ht="17" hidden="1" customHeight="1" spans="1:2">
      <c r="A1073" s="46" t="s">
        <v>294</v>
      </c>
      <c r="B1073" s="47">
        <v>0</v>
      </c>
    </row>
    <row r="1074" s="40" customFormat="1" ht="17" hidden="1" customHeight="1" spans="1:2">
      <c r="A1074" s="46" t="s">
        <v>621</v>
      </c>
      <c r="B1074" s="47">
        <v>0</v>
      </c>
    </row>
    <row r="1075" s="40" customFormat="1" ht="17" hidden="1" customHeight="1" spans="1:2">
      <c r="A1075" s="46" t="s">
        <v>650</v>
      </c>
      <c r="B1075" s="47">
        <v>200</v>
      </c>
    </row>
    <row r="1076" s="40" customFormat="1" ht="17" hidden="1" customHeight="1" spans="1:2">
      <c r="A1076" s="46" t="s">
        <v>672</v>
      </c>
      <c r="B1076" s="47">
        <v>870</v>
      </c>
    </row>
    <row r="1077" s="40" customFormat="1" ht="17" hidden="1" customHeight="1" spans="1:2">
      <c r="A1077" s="46" t="s">
        <v>113</v>
      </c>
      <c r="B1077" s="47">
        <v>751</v>
      </c>
    </row>
    <row r="1078" s="40" customFormat="1" ht="17" hidden="1" customHeight="1" spans="1:2">
      <c r="A1078" s="46" t="s">
        <v>139</v>
      </c>
      <c r="B1078" s="47">
        <v>0</v>
      </c>
    </row>
    <row r="1079" s="40" customFormat="1" ht="17" hidden="1" customHeight="1" spans="1:2">
      <c r="A1079" s="46" t="s">
        <v>107</v>
      </c>
      <c r="B1079" s="47">
        <v>0</v>
      </c>
    </row>
    <row r="1080" s="40" customFormat="1" ht="17.25" hidden="1" customHeight="1" spans="1:2">
      <c r="A1080" s="46" t="s">
        <v>762</v>
      </c>
      <c r="B1080" s="47">
        <v>0</v>
      </c>
    </row>
    <row r="1081" s="40" customFormat="1" ht="17" hidden="1" customHeight="1" spans="1:2">
      <c r="A1081" s="46" t="s">
        <v>786</v>
      </c>
      <c r="B1081" s="47">
        <v>0</v>
      </c>
    </row>
    <row r="1082" s="40" customFormat="1" ht="17" hidden="1" customHeight="1" spans="1:2">
      <c r="A1082" s="46" t="s">
        <v>813</v>
      </c>
      <c r="B1082" s="47">
        <v>119</v>
      </c>
    </row>
    <row r="1083" s="40" customFormat="1" ht="17" hidden="1" customHeight="1" spans="1:2">
      <c r="A1083" s="46" t="s">
        <v>837</v>
      </c>
      <c r="B1083" s="47">
        <v>9551</v>
      </c>
    </row>
    <row r="1084" s="40" customFormat="1" ht="17" hidden="1" customHeight="1" spans="1:2">
      <c r="A1084" s="46" t="s">
        <v>113</v>
      </c>
      <c r="B1084" s="47">
        <v>0</v>
      </c>
    </row>
    <row r="1085" s="40" customFormat="1" ht="17" hidden="1" customHeight="1" spans="1:2">
      <c r="A1085" s="46" t="s">
        <v>139</v>
      </c>
      <c r="B1085" s="47">
        <v>0</v>
      </c>
    </row>
    <row r="1086" s="40" customFormat="1" ht="17" hidden="1" customHeight="1" spans="1:2">
      <c r="A1086" s="46" t="s">
        <v>107</v>
      </c>
      <c r="B1086" s="47">
        <v>0</v>
      </c>
    </row>
    <row r="1087" s="40" customFormat="1" ht="17" hidden="1" customHeight="1" spans="1:2">
      <c r="A1087" s="46" t="s">
        <v>936</v>
      </c>
      <c r="B1087" s="47">
        <v>0</v>
      </c>
    </row>
    <row r="1088" s="40" customFormat="1" ht="17" hidden="1" customHeight="1" spans="1:2">
      <c r="A1088" s="46" t="s">
        <v>960</v>
      </c>
      <c r="B1088" s="47">
        <v>8106</v>
      </c>
    </row>
    <row r="1089" s="40" customFormat="1" ht="16.95" hidden="1" customHeight="1" spans="1:2">
      <c r="A1089" s="46" t="s">
        <v>986</v>
      </c>
      <c r="B1089" s="47">
        <v>0</v>
      </c>
    </row>
    <row r="1090" s="40" customFormat="1" ht="17" hidden="1" customHeight="1" spans="1:2">
      <c r="A1090" s="46" t="s">
        <v>1013</v>
      </c>
      <c r="B1090" s="47">
        <v>1445</v>
      </c>
    </row>
    <row r="1091" s="40" customFormat="1" ht="17" hidden="1" customHeight="1" spans="1:2">
      <c r="A1091" s="46" t="s">
        <v>1038</v>
      </c>
      <c r="B1091" s="47">
        <v>11709</v>
      </c>
    </row>
    <row r="1092" s="40" customFormat="1" ht="17" hidden="1" customHeight="1" spans="1:2">
      <c r="A1092" s="46" t="s">
        <v>1065</v>
      </c>
      <c r="B1092" s="47">
        <v>0</v>
      </c>
    </row>
    <row r="1093" s="40" customFormat="1" ht="17" hidden="1" customHeight="1" spans="1:2">
      <c r="A1093" s="46" t="s">
        <v>1089</v>
      </c>
      <c r="B1093" s="47">
        <v>8846</v>
      </c>
    </row>
    <row r="1094" s="40" customFormat="1" ht="17" hidden="1" customHeight="1" spans="1:2">
      <c r="A1094" s="46" t="s">
        <v>1110</v>
      </c>
      <c r="B1094" s="47">
        <v>0</v>
      </c>
    </row>
    <row r="1095" s="40" customFormat="1" ht="17" hidden="1" customHeight="1" spans="1:2">
      <c r="A1095" s="46" t="s">
        <v>1133</v>
      </c>
      <c r="B1095" s="47">
        <v>0</v>
      </c>
    </row>
    <row r="1096" s="40" customFormat="1" ht="17" hidden="1" customHeight="1" spans="1:2">
      <c r="A1096" s="46" t="s">
        <v>125</v>
      </c>
      <c r="B1096" s="47">
        <v>2863</v>
      </c>
    </row>
    <row r="1097" s="40" customFormat="1" ht="17" hidden="1" customHeight="1" spans="1:2">
      <c r="A1097" s="46" t="s">
        <v>153</v>
      </c>
      <c r="B1097" s="47">
        <v>16035</v>
      </c>
    </row>
    <row r="1098" s="40" customFormat="1" ht="17" hidden="1" customHeight="1" spans="1:2">
      <c r="A1098" s="46" t="s">
        <v>179</v>
      </c>
      <c r="B1098" s="47">
        <v>2429</v>
      </c>
    </row>
    <row r="1099" s="40" customFormat="1" ht="17" hidden="1" customHeight="1" spans="1:2">
      <c r="A1099" s="46" t="s">
        <v>113</v>
      </c>
      <c r="B1099" s="47">
        <v>831</v>
      </c>
    </row>
    <row r="1100" s="40" customFormat="1" ht="17" hidden="1" customHeight="1" spans="1:2">
      <c r="A1100" s="46" t="s">
        <v>139</v>
      </c>
      <c r="B1100" s="47">
        <v>11</v>
      </c>
    </row>
    <row r="1101" s="40" customFormat="1" ht="17" hidden="1" customHeight="1" spans="1:2">
      <c r="A1101" s="46" t="s">
        <v>107</v>
      </c>
      <c r="B1101" s="47">
        <v>0</v>
      </c>
    </row>
    <row r="1102" s="40" customFormat="1" ht="17" hidden="1" customHeight="1" spans="1:2">
      <c r="A1102" s="46" t="s">
        <v>271</v>
      </c>
      <c r="B1102" s="47">
        <v>0</v>
      </c>
    </row>
    <row r="1103" s="40" customFormat="1" ht="17" hidden="1" customHeight="1" spans="1:2">
      <c r="A1103" s="46" t="s">
        <v>296</v>
      </c>
      <c r="B1103" s="47">
        <v>0</v>
      </c>
    </row>
    <row r="1104" s="40" customFormat="1" ht="17" hidden="1" customHeight="1" spans="1:2">
      <c r="A1104" s="46" t="s">
        <v>322</v>
      </c>
      <c r="B1104" s="47">
        <v>0</v>
      </c>
    </row>
    <row r="1105" s="40" customFormat="1" ht="17" hidden="1" customHeight="1" spans="1:2">
      <c r="A1105" s="46" t="s">
        <v>346</v>
      </c>
      <c r="B1105" s="47">
        <v>0</v>
      </c>
    </row>
    <row r="1106" s="40" customFormat="1" ht="17" hidden="1" customHeight="1" spans="1:2">
      <c r="A1106" s="46" t="s">
        <v>103</v>
      </c>
      <c r="B1106" s="47">
        <v>0</v>
      </c>
    </row>
    <row r="1107" s="40" customFormat="1" ht="17" hidden="1" customHeight="1" spans="1:2">
      <c r="A1107" s="46" t="s">
        <v>397</v>
      </c>
      <c r="B1107" s="47">
        <v>1587</v>
      </c>
    </row>
    <row r="1108" s="40" customFormat="1" ht="17" hidden="1" customHeight="1" spans="1:2">
      <c r="A1108" s="46" t="s">
        <v>426</v>
      </c>
      <c r="B1108" s="47">
        <v>2890</v>
      </c>
    </row>
    <row r="1109" s="40" customFormat="1" ht="17" hidden="1" customHeight="1" spans="1:2">
      <c r="A1109" s="46" t="s">
        <v>113</v>
      </c>
      <c r="B1109" s="47">
        <v>0</v>
      </c>
    </row>
    <row r="1110" s="40" customFormat="1" ht="17" hidden="1" customHeight="1" spans="1:2">
      <c r="A1110" s="46" t="s">
        <v>139</v>
      </c>
      <c r="B1110" s="47">
        <v>0</v>
      </c>
    </row>
    <row r="1111" s="40" customFormat="1" ht="17" hidden="1" customHeight="1" spans="1:2">
      <c r="A1111" s="46" t="s">
        <v>107</v>
      </c>
      <c r="B1111" s="47">
        <v>0</v>
      </c>
    </row>
    <row r="1112" s="40" customFormat="1" ht="17" hidden="1" customHeight="1" spans="1:2">
      <c r="A1112" s="46" t="s">
        <v>524</v>
      </c>
      <c r="B1112" s="47">
        <v>0</v>
      </c>
    </row>
    <row r="1113" s="40" customFormat="1" ht="17" hidden="1" customHeight="1" spans="1:2">
      <c r="A1113" s="46" t="s">
        <v>550</v>
      </c>
      <c r="B1113" s="47">
        <v>2890</v>
      </c>
    </row>
    <row r="1114" s="40" customFormat="1" ht="17" hidden="1" customHeight="1" spans="1:2">
      <c r="A1114" s="46" t="s">
        <v>575</v>
      </c>
      <c r="B1114" s="47">
        <v>10716</v>
      </c>
    </row>
    <row r="1115" s="40" customFormat="1" ht="17" hidden="1" customHeight="1" spans="1:2">
      <c r="A1115" s="46" t="s">
        <v>598</v>
      </c>
      <c r="B1115" s="47">
        <v>0</v>
      </c>
    </row>
    <row r="1116" s="40" customFormat="1" ht="17" hidden="1" customHeight="1" spans="1:2">
      <c r="A1116" s="46" t="s">
        <v>622</v>
      </c>
      <c r="B1116" s="47">
        <v>10716</v>
      </c>
    </row>
    <row r="1117" s="40" customFormat="1" ht="17" hidden="1" customHeight="1" spans="1:2">
      <c r="A1117" s="46" t="s">
        <v>651</v>
      </c>
      <c r="B1117" s="47">
        <v>3928</v>
      </c>
    </row>
    <row r="1118" s="40" customFormat="1" ht="17" hidden="1" customHeight="1" spans="1:2">
      <c r="A1118" s="46" t="s">
        <v>673</v>
      </c>
      <c r="B1118" s="47">
        <v>1345</v>
      </c>
    </row>
    <row r="1119" s="40" customFormat="1" ht="17" hidden="1" customHeight="1" spans="1:2">
      <c r="A1119" s="46" t="s">
        <v>113</v>
      </c>
      <c r="B1119" s="47">
        <v>0</v>
      </c>
    </row>
    <row r="1120" s="40" customFormat="1" ht="17" hidden="1" customHeight="1" spans="1:2">
      <c r="A1120" s="46" t="s">
        <v>139</v>
      </c>
      <c r="B1120" s="47">
        <v>1345</v>
      </c>
    </row>
    <row r="1121" s="40" customFormat="1" ht="17" hidden="1" customHeight="1" spans="1:2">
      <c r="A1121" s="46" t="s">
        <v>107</v>
      </c>
      <c r="B1121" s="47">
        <v>0</v>
      </c>
    </row>
    <row r="1122" s="40" customFormat="1" ht="17" hidden="1" customHeight="1" spans="1:2">
      <c r="A1122" s="46" t="s">
        <v>763</v>
      </c>
      <c r="B1122" s="47">
        <v>0</v>
      </c>
    </row>
    <row r="1123" s="40" customFormat="1" ht="17" hidden="1" customHeight="1" spans="1:2">
      <c r="A1123" s="46" t="s">
        <v>103</v>
      </c>
      <c r="B1123" s="47">
        <v>0</v>
      </c>
    </row>
    <row r="1124" s="40" customFormat="1" ht="17" hidden="1" customHeight="1" spans="1:2">
      <c r="A1124" s="46" t="s">
        <v>814</v>
      </c>
      <c r="B1124" s="47">
        <v>0</v>
      </c>
    </row>
    <row r="1125" s="40" customFormat="1" ht="17" hidden="1" customHeight="1" spans="1:2">
      <c r="A1125" s="46" t="s">
        <v>838</v>
      </c>
      <c r="B1125" s="47">
        <v>180</v>
      </c>
    </row>
    <row r="1126" s="40" customFormat="1" ht="17" hidden="1" customHeight="1" spans="1:2">
      <c r="A1126" s="46" t="s">
        <v>863</v>
      </c>
      <c r="B1126" s="47">
        <v>0</v>
      </c>
    </row>
    <row r="1127" s="40" customFormat="1" ht="17" hidden="1" customHeight="1" spans="1:2">
      <c r="A1127" s="46" t="s">
        <v>889</v>
      </c>
      <c r="B1127" s="47">
        <v>0</v>
      </c>
    </row>
    <row r="1128" s="40" customFormat="1" ht="17" hidden="1" customHeight="1" spans="1:2">
      <c r="A1128" s="46" t="s">
        <v>914</v>
      </c>
      <c r="B1128" s="47">
        <v>0</v>
      </c>
    </row>
    <row r="1129" s="40" customFormat="1" ht="17" hidden="1" customHeight="1" spans="1:2">
      <c r="A1129" s="46" t="s">
        <v>937</v>
      </c>
      <c r="B1129" s="47">
        <v>0</v>
      </c>
    </row>
    <row r="1130" s="40" customFormat="1" ht="17" hidden="1" customHeight="1" spans="1:2">
      <c r="A1130" s="46" t="s">
        <v>961</v>
      </c>
      <c r="B1130" s="47">
        <v>0</v>
      </c>
    </row>
    <row r="1131" s="40" customFormat="1" ht="17" hidden="1" customHeight="1" spans="1:2">
      <c r="A1131" s="46" t="s">
        <v>987</v>
      </c>
      <c r="B1131" s="47">
        <v>0</v>
      </c>
    </row>
    <row r="1132" s="40" customFormat="1" ht="17" hidden="1" customHeight="1" spans="1:2">
      <c r="A1132" s="46" t="s">
        <v>1014</v>
      </c>
      <c r="B1132" s="47">
        <v>0</v>
      </c>
    </row>
    <row r="1133" s="40" customFormat="1" ht="17" hidden="1" customHeight="1" spans="1:2">
      <c r="A1133" s="46" t="s">
        <v>1039</v>
      </c>
      <c r="B1133" s="47">
        <v>0</v>
      </c>
    </row>
    <row r="1134" s="40" customFormat="1" ht="17" hidden="1" customHeight="1" spans="1:2">
      <c r="A1134" s="46" t="s">
        <v>1066</v>
      </c>
      <c r="B1134" s="47">
        <v>180</v>
      </c>
    </row>
    <row r="1135" s="40" customFormat="1" ht="17" hidden="1" customHeight="1" spans="1:2">
      <c r="A1135" s="46" t="s">
        <v>1090</v>
      </c>
      <c r="B1135" s="47">
        <v>0</v>
      </c>
    </row>
    <row r="1136" s="40" customFormat="1" ht="17" hidden="1" customHeight="1" spans="1:2">
      <c r="A1136" s="46" t="s">
        <v>1111</v>
      </c>
      <c r="B1136" s="47">
        <v>0</v>
      </c>
    </row>
    <row r="1137" s="40" customFormat="1" ht="17" hidden="1" customHeight="1" spans="1:2">
      <c r="A1137" s="46" t="s">
        <v>1134</v>
      </c>
      <c r="B1137" s="47">
        <v>0</v>
      </c>
    </row>
    <row r="1138" s="40" customFormat="1" ht="17" hidden="1" customHeight="1" spans="1:2">
      <c r="A1138" s="46" t="s">
        <v>126</v>
      </c>
      <c r="B1138" s="47">
        <v>0</v>
      </c>
    </row>
    <row r="1139" s="40" customFormat="1" ht="17" hidden="1" customHeight="1" spans="1:2">
      <c r="A1139" s="46" t="s">
        <v>154</v>
      </c>
      <c r="B1139" s="47">
        <v>0</v>
      </c>
    </row>
    <row r="1140" s="40" customFormat="1" ht="17" hidden="1" customHeight="1" spans="1:2">
      <c r="A1140" s="46" t="s">
        <v>180</v>
      </c>
      <c r="B1140" s="47">
        <v>0</v>
      </c>
    </row>
    <row r="1141" s="40" customFormat="1" ht="17" hidden="1" customHeight="1" spans="1:2">
      <c r="A1141" s="46" t="s">
        <v>206</v>
      </c>
      <c r="B1141" s="47">
        <v>0</v>
      </c>
    </row>
    <row r="1142" s="40" customFormat="1" ht="17" hidden="1" customHeight="1" spans="1:2">
      <c r="A1142" s="46" t="s">
        <v>226</v>
      </c>
      <c r="B1142" s="47">
        <v>0</v>
      </c>
    </row>
    <row r="1143" s="40" customFormat="1" ht="17" hidden="1" customHeight="1" spans="1:2">
      <c r="A1143" s="46" t="s">
        <v>248</v>
      </c>
      <c r="B1143" s="47">
        <v>0</v>
      </c>
    </row>
    <row r="1144" s="40" customFormat="1" ht="17" hidden="1" customHeight="1" spans="1:2">
      <c r="A1144" s="46" t="s">
        <v>272</v>
      </c>
      <c r="B1144" s="47">
        <v>2403</v>
      </c>
    </row>
    <row r="1145" s="40" customFormat="1" ht="17" hidden="1" customHeight="1" spans="1:2">
      <c r="A1145" s="46" t="s">
        <v>297</v>
      </c>
      <c r="B1145" s="47">
        <v>828</v>
      </c>
    </row>
    <row r="1146" s="40" customFormat="1" ht="16.95" hidden="1" customHeight="1" spans="1:2">
      <c r="A1146" s="46" t="s">
        <v>323</v>
      </c>
      <c r="B1146" s="47">
        <v>1575</v>
      </c>
    </row>
    <row r="1147" s="40" customFormat="1" ht="17" hidden="1" customHeight="1" spans="1:2">
      <c r="A1147" s="46" t="s">
        <v>347</v>
      </c>
      <c r="B1147" s="47">
        <v>121</v>
      </c>
    </row>
    <row r="1148" s="40" customFormat="1" ht="17" hidden="1" customHeight="1" spans="1:2">
      <c r="A1148" s="46" t="s">
        <v>373</v>
      </c>
      <c r="B1148" s="47">
        <v>0</v>
      </c>
    </row>
    <row r="1149" s="40" customFormat="1" ht="17" hidden="1" customHeight="1" spans="1:2">
      <c r="A1149" s="46" t="s">
        <v>398</v>
      </c>
      <c r="B1149" s="47">
        <v>0</v>
      </c>
    </row>
    <row r="1150" s="40" customFormat="1" ht="17" hidden="1" customHeight="1" spans="1:2">
      <c r="A1150" s="46" t="s">
        <v>427</v>
      </c>
      <c r="B1150" s="47">
        <v>0</v>
      </c>
    </row>
    <row r="1151" s="40" customFormat="1" ht="17" hidden="1" customHeight="1" spans="1:2">
      <c r="A1151" s="46" t="s">
        <v>456</v>
      </c>
      <c r="B1151" s="47">
        <v>0</v>
      </c>
    </row>
    <row r="1152" s="40" customFormat="1" ht="17" hidden="1" customHeight="1" spans="1:2">
      <c r="A1152" s="46" t="s">
        <v>480</v>
      </c>
      <c r="B1152" s="47">
        <v>0</v>
      </c>
    </row>
    <row r="1153" s="40" customFormat="1" ht="17" hidden="1" customHeight="1" spans="1:2">
      <c r="A1153" s="46" t="s">
        <v>501</v>
      </c>
      <c r="B1153" s="47">
        <v>0</v>
      </c>
    </row>
    <row r="1154" s="40" customFormat="1" ht="17" hidden="1" customHeight="1" spans="1:2">
      <c r="A1154" s="46" t="s">
        <v>525</v>
      </c>
      <c r="B1154" s="47">
        <v>0</v>
      </c>
    </row>
    <row r="1155" s="40" customFormat="1" ht="17" hidden="1" customHeight="1" spans="1:2">
      <c r="A1155" s="46" t="s">
        <v>551</v>
      </c>
      <c r="B1155" s="47">
        <v>0</v>
      </c>
    </row>
    <row r="1156" s="40" customFormat="1" ht="17" hidden="1" customHeight="1" spans="1:2">
      <c r="A1156" s="46" t="s">
        <v>576</v>
      </c>
      <c r="B1156" s="47">
        <v>121</v>
      </c>
    </row>
    <row r="1157" s="40" customFormat="1" ht="17" hidden="1" customHeight="1" spans="1:2">
      <c r="A1157" s="46" t="s">
        <v>599</v>
      </c>
      <c r="B1157" s="47">
        <v>11027</v>
      </c>
    </row>
    <row r="1158" s="40" customFormat="1" ht="17" hidden="1" customHeight="1" spans="1:2">
      <c r="A1158" s="46" t="s">
        <v>623</v>
      </c>
      <c r="B1158" s="47">
        <v>9646</v>
      </c>
    </row>
    <row r="1159" s="40" customFormat="1" ht="17" hidden="1" customHeight="1" spans="1:2">
      <c r="A1159" s="46" t="s">
        <v>113</v>
      </c>
      <c r="B1159" s="47">
        <v>4455</v>
      </c>
    </row>
    <row r="1160" s="40" customFormat="1" ht="17" hidden="1" customHeight="1" spans="1:2">
      <c r="A1160" s="46" t="s">
        <v>139</v>
      </c>
      <c r="B1160" s="47">
        <v>12</v>
      </c>
    </row>
    <row r="1161" s="40" customFormat="1" ht="17" hidden="1" customHeight="1" spans="1:2">
      <c r="A1161" s="46" t="s">
        <v>107</v>
      </c>
      <c r="B1161" s="47">
        <v>0</v>
      </c>
    </row>
    <row r="1162" s="40" customFormat="1" ht="17" hidden="1" customHeight="1" spans="1:2">
      <c r="A1162" s="46" t="s">
        <v>719</v>
      </c>
      <c r="B1162" s="47">
        <v>0</v>
      </c>
    </row>
    <row r="1163" s="40" customFormat="1" ht="17" hidden="1" customHeight="1" spans="1:2">
      <c r="A1163" s="46" t="s">
        <v>740</v>
      </c>
      <c r="B1163" s="47">
        <v>285</v>
      </c>
    </row>
    <row r="1164" s="40" customFormat="1" ht="17" hidden="1" customHeight="1" spans="1:2">
      <c r="A1164" s="46" t="s">
        <v>764</v>
      </c>
      <c r="B1164" s="47">
        <v>0</v>
      </c>
    </row>
    <row r="1165" s="40" customFormat="1" ht="17" hidden="1" customHeight="1" spans="1:2">
      <c r="A1165" s="46" t="s">
        <v>787</v>
      </c>
      <c r="B1165" s="47">
        <v>192</v>
      </c>
    </row>
    <row r="1166" s="40" customFormat="1" ht="17" hidden="1" customHeight="1" spans="1:2">
      <c r="A1166" s="46" t="s">
        <v>815</v>
      </c>
      <c r="B1166" s="47">
        <v>0</v>
      </c>
    </row>
    <row r="1167" s="40" customFormat="1" ht="17" hidden="1" customHeight="1" spans="1:2">
      <c r="A1167" s="46" t="s">
        <v>839</v>
      </c>
      <c r="B1167" s="47">
        <v>408</v>
      </c>
    </row>
    <row r="1168" s="40" customFormat="1" ht="17" hidden="1" customHeight="1" spans="1:2">
      <c r="A1168" s="46" t="s">
        <v>864</v>
      </c>
      <c r="B1168" s="47">
        <v>0</v>
      </c>
    </row>
    <row r="1169" s="40" customFormat="1" ht="17" hidden="1" customHeight="1" spans="1:2">
      <c r="A1169" s="46" t="s">
        <v>890</v>
      </c>
      <c r="B1169" s="47">
        <v>0</v>
      </c>
    </row>
    <row r="1170" s="40" customFormat="1" ht="17" hidden="1" customHeight="1" spans="1:2">
      <c r="A1170" s="46" t="s">
        <v>915</v>
      </c>
      <c r="B1170" s="47">
        <v>0</v>
      </c>
    </row>
    <row r="1171" s="40" customFormat="1" ht="17" hidden="1" customHeight="1" spans="1:2">
      <c r="A1171" s="46" t="s">
        <v>938</v>
      </c>
      <c r="B1171" s="47">
        <v>0</v>
      </c>
    </row>
    <row r="1172" s="40" customFormat="1" ht="17" hidden="1" customHeight="1" spans="1:2">
      <c r="A1172" s="46" t="s">
        <v>962</v>
      </c>
      <c r="B1172" s="47">
        <v>0</v>
      </c>
    </row>
    <row r="1173" s="40" customFormat="1" ht="16.95" hidden="1" customHeight="1" spans="1:2">
      <c r="A1173" s="46" t="s">
        <v>988</v>
      </c>
      <c r="B1173" s="47">
        <v>0</v>
      </c>
    </row>
    <row r="1174" s="40" customFormat="1" ht="16.95" hidden="1" customHeight="1" spans="1:2">
      <c r="A1174" s="46" t="s">
        <v>1015</v>
      </c>
      <c r="B1174" s="47">
        <v>0</v>
      </c>
    </row>
    <row r="1175" s="40" customFormat="1" ht="16.95" hidden="1" customHeight="1" spans="1:2">
      <c r="A1175" s="46" t="s">
        <v>1040</v>
      </c>
      <c r="B1175" s="47">
        <v>0</v>
      </c>
    </row>
    <row r="1176" s="40" customFormat="1" ht="16.95" hidden="1" customHeight="1" spans="1:2">
      <c r="A1176" s="46" t="s">
        <v>1067</v>
      </c>
      <c r="B1176" s="47">
        <v>0</v>
      </c>
    </row>
    <row r="1177" s="40" customFormat="1" ht="16.95" hidden="1" customHeight="1" spans="1:2">
      <c r="A1177" s="46" t="s">
        <v>1091</v>
      </c>
      <c r="B1177" s="47">
        <v>0</v>
      </c>
    </row>
    <row r="1178" s="40" customFormat="1" ht="16.95" hidden="1" customHeight="1" spans="1:2">
      <c r="A1178" s="46" t="s">
        <v>1112</v>
      </c>
      <c r="B1178" s="47">
        <v>0</v>
      </c>
    </row>
    <row r="1179" s="40" customFormat="1" ht="16.95" hidden="1" customHeight="1" spans="1:2">
      <c r="A1179" s="46" t="s">
        <v>1135</v>
      </c>
      <c r="B1179" s="47">
        <v>0</v>
      </c>
    </row>
    <row r="1180" s="40" customFormat="1" ht="16.95" hidden="1" customHeight="1" spans="1:2">
      <c r="A1180" s="46" t="s">
        <v>127</v>
      </c>
      <c r="B1180" s="47">
        <v>0</v>
      </c>
    </row>
    <row r="1181" s="40" customFormat="1" ht="16.95" hidden="1" customHeight="1" spans="1:2">
      <c r="A1181" s="46" t="s">
        <v>155</v>
      </c>
      <c r="B1181" s="47">
        <v>0</v>
      </c>
    </row>
    <row r="1182" s="40" customFormat="1" ht="16.95" hidden="1" customHeight="1" spans="1:2">
      <c r="A1182" s="46" t="s">
        <v>181</v>
      </c>
      <c r="B1182" s="47">
        <v>1</v>
      </c>
    </row>
    <row r="1183" s="40" customFormat="1" ht="17" hidden="1" customHeight="1" spans="1:2">
      <c r="A1183" s="46" t="s">
        <v>103</v>
      </c>
      <c r="B1183" s="47">
        <v>2993</v>
      </c>
    </row>
    <row r="1184" s="40" customFormat="1" ht="17" hidden="1" customHeight="1" spans="1:2">
      <c r="A1184" s="46" t="s">
        <v>227</v>
      </c>
      <c r="B1184" s="47">
        <v>1300</v>
      </c>
    </row>
    <row r="1185" s="40" customFormat="1" ht="17" hidden="1" customHeight="1" spans="1:2">
      <c r="A1185" s="46" t="s">
        <v>249</v>
      </c>
      <c r="B1185" s="47">
        <v>1381</v>
      </c>
    </row>
    <row r="1186" s="40" customFormat="1" ht="17" hidden="1" customHeight="1" spans="1:2">
      <c r="A1186" s="46" t="s">
        <v>113</v>
      </c>
      <c r="B1186" s="47">
        <v>0</v>
      </c>
    </row>
    <row r="1187" s="40" customFormat="1" ht="17" hidden="1" customHeight="1" spans="1:2">
      <c r="A1187" s="46" t="s">
        <v>139</v>
      </c>
      <c r="B1187" s="47">
        <v>0</v>
      </c>
    </row>
    <row r="1188" s="40" customFormat="1" ht="17" hidden="1" customHeight="1" spans="1:2">
      <c r="A1188" s="46" t="s">
        <v>107</v>
      </c>
      <c r="B1188" s="47">
        <v>0</v>
      </c>
    </row>
    <row r="1189" s="40" customFormat="1" ht="17" hidden="1" customHeight="1" spans="1:2">
      <c r="A1189" s="46" t="s">
        <v>348</v>
      </c>
      <c r="B1189" s="47">
        <v>1339</v>
      </c>
    </row>
    <row r="1190" s="40" customFormat="1" ht="17" hidden="1" customHeight="1" spans="1:2">
      <c r="A1190" s="46" t="s">
        <v>374</v>
      </c>
      <c r="B1190" s="47">
        <v>42</v>
      </c>
    </row>
    <row r="1191" s="40" customFormat="1" ht="17" hidden="1" customHeight="1" spans="1:2">
      <c r="A1191" s="46" t="s">
        <v>399</v>
      </c>
      <c r="B1191" s="47">
        <v>0</v>
      </c>
    </row>
    <row r="1192" s="40" customFormat="1" ht="17" hidden="1" customHeight="1" spans="1:2">
      <c r="A1192" s="46" t="s">
        <v>428</v>
      </c>
      <c r="B1192" s="47">
        <v>0</v>
      </c>
    </row>
    <row r="1193" s="40" customFormat="1" ht="17" hidden="1" customHeight="1" spans="1:2">
      <c r="A1193" s="46" t="s">
        <v>457</v>
      </c>
      <c r="B1193" s="47">
        <v>0</v>
      </c>
    </row>
    <row r="1194" s="40" customFormat="1" ht="17" hidden="1" customHeight="1" spans="1:2">
      <c r="A1194" s="46" t="s">
        <v>481</v>
      </c>
      <c r="B1194" s="47">
        <v>0</v>
      </c>
    </row>
    <row r="1195" s="40" customFormat="1" ht="17" hidden="1" customHeight="1" spans="1:2">
      <c r="A1195" s="46" t="s">
        <v>502</v>
      </c>
      <c r="B1195" s="47">
        <v>0</v>
      </c>
    </row>
    <row r="1196" s="40" customFormat="1" ht="17" hidden="1" customHeight="1" spans="1:2">
      <c r="A1196" s="46" t="s">
        <v>526</v>
      </c>
      <c r="B1196" s="47">
        <v>0</v>
      </c>
    </row>
    <row r="1197" s="40" customFormat="1" ht="17" hidden="1" customHeight="1" spans="1:2">
      <c r="A1197" s="46" t="s">
        <v>552</v>
      </c>
      <c r="B1197" s="47">
        <v>0</v>
      </c>
    </row>
    <row r="1198" s="40" customFormat="1" ht="17" hidden="1" customHeight="1" spans="1:2">
      <c r="A1198" s="46" t="s">
        <v>577</v>
      </c>
      <c r="B1198" s="47">
        <v>0</v>
      </c>
    </row>
    <row r="1199" s="40" customFormat="1" ht="17" hidden="1" customHeight="1" spans="1:2">
      <c r="A1199" s="46" t="s">
        <v>600</v>
      </c>
      <c r="B1199" s="47">
        <v>0</v>
      </c>
    </row>
    <row r="1200" s="40" customFormat="1" ht="17" hidden="1" customHeight="1" spans="1:2">
      <c r="A1200" s="46" t="s">
        <v>624</v>
      </c>
      <c r="B1200" s="47">
        <v>0</v>
      </c>
    </row>
    <row r="1201" s="40" customFormat="1" ht="17" hidden="1" customHeight="1" spans="1:2">
      <c r="A1201" s="46" t="s">
        <v>652</v>
      </c>
      <c r="B1201" s="47">
        <v>0</v>
      </c>
    </row>
    <row r="1202" s="40" customFormat="1" ht="17" hidden="1" customHeight="1" spans="1:2">
      <c r="A1202" s="46" t="s">
        <v>674</v>
      </c>
      <c r="B1202" s="47">
        <v>25173</v>
      </c>
    </row>
    <row r="1203" s="40" customFormat="1" ht="17" hidden="1" customHeight="1" spans="1:2">
      <c r="A1203" s="46" t="s">
        <v>698</v>
      </c>
      <c r="B1203" s="47">
        <v>860</v>
      </c>
    </row>
    <row r="1204" s="40" customFormat="1" ht="17" hidden="1" customHeight="1" spans="1:2">
      <c r="A1204" s="46" t="s">
        <v>720</v>
      </c>
      <c r="B1204" s="47">
        <v>0</v>
      </c>
    </row>
    <row r="1205" s="40" customFormat="1" ht="17" hidden="1" customHeight="1" spans="1:2">
      <c r="A1205" s="46" t="s">
        <v>741</v>
      </c>
      <c r="B1205" s="47">
        <v>0</v>
      </c>
    </row>
    <row r="1206" s="40" customFormat="1" ht="17" hidden="1" customHeight="1" spans="1:2">
      <c r="A1206" s="46" t="s">
        <v>765</v>
      </c>
      <c r="B1206" s="47">
        <v>0</v>
      </c>
    </row>
    <row r="1207" s="40" customFormat="1" ht="17" hidden="1" customHeight="1" spans="1:2">
      <c r="A1207" s="46" t="s">
        <v>788</v>
      </c>
      <c r="B1207" s="47">
        <v>0</v>
      </c>
    </row>
    <row r="1208" s="40" customFormat="1" ht="17" hidden="1" customHeight="1" spans="1:2">
      <c r="A1208" s="46" t="s">
        <v>816</v>
      </c>
      <c r="B1208" s="47">
        <v>0</v>
      </c>
    </row>
    <row r="1209" s="40" customFormat="1" ht="17" hidden="1" customHeight="1" spans="1:2">
      <c r="A1209" s="46" t="s">
        <v>840</v>
      </c>
      <c r="B1209" s="47">
        <v>165</v>
      </c>
    </row>
    <row r="1210" s="40" customFormat="1" ht="17" hidden="1" customHeight="1" spans="1:2">
      <c r="A1210" s="46" t="s">
        <v>865</v>
      </c>
      <c r="B1210" s="47">
        <v>452</v>
      </c>
    </row>
    <row r="1211" s="40" customFormat="1" ht="16.95" hidden="1" customHeight="1" spans="1:2">
      <c r="A1211" s="46" t="s">
        <v>891</v>
      </c>
      <c r="B1211" s="47">
        <v>0</v>
      </c>
    </row>
    <row r="1212" s="40" customFormat="1" ht="16.95" hidden="1" customHeight="1" spans="1:2">
      <c r="A1212" s="46" t="s">
        <v>916</v>
      </c>
      <c r="B1212" s="47">
        <v>0</v>
      </c>
    </row>
    <row r="1213" s="40" customFormat="1" ht="17" hidden="1" customHeight="1" spans="1:2">
      <c r="A1213" s="46" t="s">
        <v>939</v>
      </c>
      <c r="B1213" s="47">
        <v>243</v>
      </c>
    </row>
    <row r="1214" s="40" customFormat="1" ht="17" hidden="1" customHeight="1" spans="1:2">
      <c r="A1214" s="46" t="s">
        <v>963</v>
      </c>
      <c r="B1214" s="47">
        <v>22459</v>
      </c>
    </row>
    <row r="1215" s="40" customFormat="1" ht="17" hidden="1" customHeight="1" spans="1:2">
      <c r="A1215" s="46" t="s">
        <v>989</v>
      </c>
      <c r="B1215" s="47">
        <v>22459</v>
      </c>
    </row>
    <row r="1216" s="40" customFormat="1" ht="17" hidden="1" customHeight="1" spans="1:2">
      <c r="A1216" s="46" t="s">
        <v>1016</v>
      </c>
      <c r="B1216" s="47">
        <v>0</v>
      </c>
    </row>
    <row r="1217" s="40" customFormat="1" ht="17" hidden="1" customHeight="1" spans="1:2">
      <c r="A1217" s="46" t="s">
        <v>1041</v>
      </c>
      <c r="B1217" s="47">
        <v>0</v>
      </c>
    </row>
    <row r="1218" s="40" customFormat="1" ht="17" hidden="1" customHeight="1" spans="1:2">
      <c r="A1218" s="46" t="s">
        <v>1068</v>
      </c>
      <c r="B1218" s="47">
        <v>1854</v>
      </c>
    </row>
    <row r="1219" s="40" customFormat="1" ht="17" hidden="1" customHeight="1" spans="1:2">
      <c r="A1219" s="46" t="s">
        <v>1092</v>
      </c>
      <c r="B1219" s="47">
        <v>0</v>
      </c>
    </row>
    <row r="1220" s="40" customFormat="1" ht="17" hidden="1" customHeight="1" spans="1:2">
      <c r="A1220" s="46" t="s">
        <v>1113</v>
      </c>
      <c r="B1220" s="47">
        <v>1506</v>
      </c>
    </row>
    <row r="1221" s="40" customFormat="1" ht="17" hidden="1" customHeight="1" spans="1:2">
      <c r="A1221" s="46" t="s">
        <v>1136</v>
      </c>
      <c r="B1221" s="47">
        <v>348</v>
      </c>
    </row>
    <row r="1222" s="40" customFormat="1" ht="17" hidden="1" customHeight="1" spans="1:2">
      <c r="A1222" s="46" t="s">
        <v>128</v>
      </c>
      <c r="B1222" s="47">
        <v>3358</v>
      </c>
    </row>
    <row r="1223" s="40" customFormat="1" ht="17" hidden="1" customHeight="1" spans="1:2">
      <c r="A1223" s="46" t="s">
        <v>156</v>
      </c>
      <c r="B1223" s="47">
        <v>443</v>
      </c>
    </row>
    <row r="1224" s="40" customFormat="1" ht="17" hidden="1" customHeight="1" spans="1:2">
      <c r="A1224" s="46" t="s">
        <v>113</v>
      </c>
      <c r="B1224" s="47">
        <v>0</v>
      </c>
    </row>
    <row r="1225" s="40" customFormat="1" ht="17" hidden="1" customHeight="1" spans="1:2">
      <c r="A1225" s="46" t="s">
        <v>139</v>
      </c>
      <c r="B1225" s="47">
        <v>1</v>
      </c>
    </row>
    <row r="1226" s="40" customFormat="1" ht="17" hidden="1" customHeight="1" spans="1:2">
      <c r="A1226" s="46" t="s">
        <v>107</v>
      </c>
      <c r="B1226" s="47">
        <v>0</v>
      </c>
    </row>
    <row r="1227" s="40" customFormat="1" ht="17" hidden="1" customHeight="1" spans="1:2">
      <c r="A1227" s="46" t="s">
        <v>250</v>
      </c>
      <c r="B1227" s="47">
        <v>0</v>
      </c>
    </row>
    <row r="1228" s="40" customFormat="1" ht="17" hidden="1" customHeight="1" spans="1:2">
      <c r="A1228" s="46" t="s">
        <v>273</v>
      </c>
      <c r="B1228" s="47">
        <v>0</v>
      </c>
    </row>
    <row r="1229" s="40" customFormat="1" ht="17" hidden="1" customHeight="1" spans="1:2">
      <c r="A1229" s="46" t="s">
        <v>298</v>
      </c>
      <c r="B1229" s="47">
        <v>0</v>
      </c>
    </row>
    <row r="1230" s="40" customFormat="1" ht="17" hidden="1" customHeight="1" spans="1:2">
      <c r="A1230" s="46" t="s">
        <v>324</v>
      </c>
      <c r="B1230" s="47">
        <v>0</v>
      </c>
    </row>
    <row r="1231" s="40" customFormat="1" ht="17" hidden="1" customHeight="1" spans="1:2">
      <c r="A1231" s="46" t="s">
        <v>349</v>
      </c>
      <c r="B1231" s="47">
        <v>6</v>
      </c>
    </row>
    <row r="1232" s="40" customFormat="1" ht="17" hidden="1" customHeight="1" spans="1:2">
      <c r="A1232" s="46" t="s">
        <v>375</v>
      </c>
      <c r="B1232" s="47">
        <v>0</v>
      </c>
    </row>
    <row r="1233" s="40" customFormat="1" ht="17" hidden="1" customHeight="1" spans="1:2">
      <c r="A1233" s="46" t="s">
        <v>400</v>
      </c>
      <c r="B1233" s="47">
        <v>0</v>
      </c>
    </row>
    <row r="1234" s="40" customFormat="1" ht="17" hidden="1" customHeight="1" spans="1:2">
      <c r="A1234" s="46" t="s">
        <v>429</v>
      </c>
      <c r="B1234" s="47">
        <v>0</v>
      </c>
    </row>
    <row r="1235" s="40" customFormat="1" ht="17" hidden="1" customHeight="1" spans="1:2">
      <c r="A1235" s="46" t="s">
        <v>458</v>
      </c>
      <c r="B1235" s="47">
        <v>0</v>
      </c>
    </row>
    <row r="1236" s="40" customFormat="1" ht="17" hidden="1" customHeight="1" spans="1:2">
      <c r="A1236" s="46" t="s">
        <v>103</v>
      </c>
      <c r="B1236" s="47">
        <v>0</v>
      </c>
    </row>
    <row r="1237" s="40" customFormat="1" ht="17" hidden="1" customHeight="1" spans="1:2">
      <c r="A1237" s="46" t="s">
        <v>503</v>
      </c>
      <c r="B1237" s="47">
        <v>436</v>
      </c>
    </row>
    <row r="1238" s="40" customFormat="1" ht="17" hidden="1" customHeight="1" spans="1:2">
      <c r="A1238" s="46" t="s">
        <v>527</v>
      </c>
      <c r="B1238" s="47">
        <v>0</v>
      </c>
    </row>
    <row r="1239" s="40" customFormat="1" ht="17" hidden="1" customHeight="1" spans="1:2">
      <c r="A1239" s="46" t="s">
        <v>113</v>
      </c>
      <c r="B1239" s="47">
        <v>0</v>
      </c>
    </row>
    <row r="1240" s="40" customFormat="1" ht="17" hidden="1" customHeight="1" spans="1:2">
      <c r="A1240" s="46" t="s">
        <v>139</v>
      </c>
      <c r="B1240" s="47">
        <v>0</v>
      </c>
    </row>
    <row r="1241" s="40" customFormat="1" ht="17" hidden="1" customHeight="1" spans="1:2">
      <c r="A1241" s="46" t="s">
        <v>107</v>
      </c>
      <c r="B1241" s="47">
        <v>0</v>
      </c>
    </row>
    <row r="1242" s="40" customFormat="1" ht="17" hidden="1" customHeight="1" spans="1:2">
      <c r="A1242" s="46" t="s">
        <v>625</v>
      </c>
      <c r="B1242" s="47">
        <v>0</v>
      </c>
    </row>
    <row r="1243" s="40" customFormat="1" ht="17" hidden="1" customHeight="1" spans="1:2">
      <c r="A1243" s="46" t="s">
        <v>653</v>
      </c>
      <c r="B1243" s="47">
        <v>0</v>
      </c>
    </row>
    <row r="1244" s="40" customFormat="1" ht="17" hidden="1" customHeight="1" spans="1:2">
      <c r="A1244" s="46" t="s">
        <v>675</v>
      </c>
      <c r="B1244" s="47">
        <v>0</v>
      </c>
    </row>
    <row r="1245" s="40" customFormat="1" ht="17" hidden="1" customHeight="1" spans="1:2">
      <c r="A1245" s="46" t="s">
        <v>699</v>
      </c>
      <c r="B1245" s="47">
        <v>0</v>
      </c>
    </row>
    <row r="1246" s="40" customFormat="1" ht="17" hidden="1" customHeight="1" spans="1:2">
      <c r="A1246" s="46" t="s">
        <v>721</v>
      </c>
      <c r="B1246" s="47">
        <v>0</v>
      </c>
    </row>
    <row r="1247" s="40" customFormat="1" ht="17" hidden="1" customHeight="1" spans="1:2">
      <c r="A1247" s="46" t="s">
        <v>742</v>
      </c>
      <c r="B1247" s="47">
        <v>0</v>
      </c>
    </row>
    <row r="1248" s="40" customFormat="1" ht="17" hidden="1" customHeight="1" spans="1:2">
      <c r="A1248" s="46" t="s">
        <v>766</v>
      </c>
      <c r="B1248" s="47">
        <v>0</v>
      </c>
    </row>
    <row r="1249" s="40" customFormat="1" ht="17" hidden="1" customHeight="1" spans="1:2">
      <c r="A1249" s="46" t="s">
        <v>789</v>
      </c>
      <c r="B1249" s="47">
        <v>0</v>
      </c>
    </row>
    <row r="1250" s="40" customFormat="1" ht="17" hidden="1" customHeight="1" spans="1:2">
      <c r="A1250" s="46" t="s">
        <v>103</v>
      </c>
      <c r="B1250" s="47">
        <v>0</v>
      </c>
    </row>
    <row r="1251" s="40" customFormat="1" ht="17" hidden="1" customHeight="1" spans="1:2">
      <c r="A1251" s="46" t="s">
        <v>841</v>
      </c>
      <c r="B1251" s="47">
        <v>0</v>
      </c>
    </row>
    <row r="1252" s="40" customFormat="1" ht="17" hidden="1" customHeight="1" spans="1:2">
      <c r="A1252" s="46" t="s">
        <v>866</v>
      </c>
      <c r="B1252" s="47">
        <v>0</v>
      </c>
    </row>
    <row r="1253" s="40" customFormat="1" ht="17" hidden="1" customHeight="1" spans="1:2">
      <c r="A1253" s="46" t="s">
        <v>892</v>
      </c>
      <c r="B1253" s="47">
        <v>0</v>
      </c>
    </row>
    <row r="1254" s="40" customFormat="1" ht="17" hidden="1" customHeight="1" spans="1:2">
      <c r="A1254" s="46" t="s">
        <v>917</v>
      </c>
      <c r="B1254" s="47">
        <v>0</v>
      </c>
    </row>
    <row r="1255" s="40" customFormat="1" ht="17" hidden="1" customHeight="1" spans="1:2">
      <c r="A1255" s="46" t="s">
        <v>940</v>
      </c>
      <c r="B1255" s="47">
        <v>0</v>
      </c>
    </row>
    <row r="1256" s="40" customFormat="1" ht="17" hidden="1" customHeight="1" spans="1:2">
      <c r="A1256" s="46" t="s">
        <v>964</v>
      </c>
      <c r="B1256" s="47">
        <v>0</v>
      </c>
    </row>
    <row r="1257" s="40" customFormat="1" ht="17" hidden="1" customHeight="1" spans="1:2">
      <c r="A1257" s="46" t="s">
        <v>990</v>
      </c>
      <c r="B1257" s="47">
        <v>1411</v>
      </c>
    </row>
    <row r="1258" s="40" customFormat="1" ht="17" hidden="1" customHeight="1" spans="1:2">
      <c r="A1258" s="46" t="s">
        <v>1017</v>
      </c>
      <c r="B1258" s="47">
        <v>811</v>
      </c>
    </row>
    <row r="1259" s="40" customFormat="1" ht="17" hidden="1" customHeight="1" spans="1:2">
      <c r="A1259" s="46" t="s">
        <v>1042</v>
      </c>
      <c r="B1259" s="47">
        <v>0</v>
      </c>
    </row>
    <row r="1260" s="40" customFormat="1" ht="17" hidden="1" customHeight="1" spans="1:2">
      <c r="A1260" s="46" t="s">
        <v>1069</v>
      </c>
      <c r="B1260" s="47">
        <v>600</v>
      </c>
    </row>
    <row r="1261" s="40" customFormat="1" ht="17" hidden="1" customHeight="1" spans="1:2">
      <c r="A1261" s="46" t="s">
        <v>1093</v>
      </c>
      <c r="B1261" s="47">
        <v>0</v>
      </c>
    </row>
    <row r="1262" s="40" customFormat="1" ht="17" hidden="1" customHeight="1" spans="1:2">
      <c r="A1262" s="46" t="s">
        <v>1114</v>
      </c>
      <c r="B1262" s="47">
        <v>0</v>
      </c>
    </row>
    <row r="1263" s="40" customFormat="1" ht="17" hidden="1" customHeight="1" spans="1:2">
      <c r="A1263" s="46" t="s">
        <v>1137</v>
      </c>
      <c r="B1263" s="47">
        <v>1504</v>
      </c>
    </row>
    <row r="1264" s="40" customFormat="1" ht="17" hidden="1" customHeight="1" spans="1:2">
      <c r="A1264" s="46" t="s">
        <v>129</v>
      </c>
      <c r="B1264" s="47">
        <v>0</v>
      </c>
    </row>
    <row r="1265" s="40" customFormat="1" ht="17" hidden="1" customHeight="1" spans="1:2">
      <c r="A1265" s="46" t="s">
        <v>157</v>
      </c>
      <c r="B1265" s="47">
        <v>0</v>
      </c>
    </row>
    <row r="1266" s="40" customFormat="1" ht="17" hidden="1" customHeight="1" spans="1:2">
      <c r="A1266" s="46" t="s">
        <v>182</v>
      </c>
      <c r="B1266" s="47">
        <v>22</v>
      </c>
    </row>
    <row r="1267" s="40" customFormat="1" ht="17" hidden="1" customHeight="1" spans="1:2">
      <c r="A1267" s="46" t="s">
        <v>207</v>
      </c>
      <c r="B1267" s="47">
        <v>0</v>
      </c>
    </row>
    <row r="1268" s="40" customFormat="1" ht="17" hidden="1" customHeight="1" spans="1:2">
      <c r="A1268" s="46" t="s">
        <v>228</v>
      </c>
      <c r="B1268" s="47">
        <v>0</v>
      </c>
    </row>
    <row r="1269" s="40" customFormat="1" ht="17" hidden="1" customHeight="1" spans="1:2">
      <c r="A1269" s="46" t="s">
        <v>251</v>
      </c>
      <c r="B1269" s="47">
        <v>0</v>
      </c>
    </row>
    <row r="1270" s="40" customFormat="1" ht="17" hidden="1" customHeight="1" spans="1:2">
      <c r="A1270" s="46" t="s">
        <v>274</v>
      </c>
      <c r="B1270" s="47">
        <v>0</v>
      </c>
    </row>
    <row r="1271" s="40" customFormat="1" ht="17" hidden="1" customHeight="1" spans="1:2">
      <c r="A1271" s="46" t="s">
        <v>299</v>
      </c>
      <c r="B1271" s="47">
        <v>0</v>
      </c>
    </row>
    <row r="1272" s="40" customFormat="1" ht="17" hidden="1" customHeight="1" spans="1:2">
      <c r="A1272" s="46" t="s">
        <v>325</v>
      </c>
      <c r="B1272" s="47">
        <v>25</v>
      </c>
    </row>
    <row r="1273" s="40" customFormat="1" ht="17" hidden="1" customHeight="1" spans="1:2">
      <c r="A1273" s="46" t="s">
        <v>350</v>
      </c>
      <c r="B1273" s="47">
        <v>0</v>
      </c>
    </row>
    <row r="1274" s="40" customFormat="1" ht="16.95" hidden="1" customHeight="1" spans="1:2">
      <c r="A1274" s="46" t="s">
        <v>376</v>
      </c>
      <c r="B1274" s="47">
        <v>1315</v>
      </c>
    </row>
    <row r="1275" s="40" customFormat="1" ht="17" hidden="1" customHeight="1" spans="1:2">
      <c r="A1275" s="46" t="s">
        <v>401</v>
      </c>
      <c r="B1275" s="47">
        <v>142</v>
      </c>
    </row>
    <row r="1276" s="40" customFormat="1" ht="17" hidden="1" customHeight="1" spans="1:2">
      <c r="A1276" s="46" t="s">
        <v>430</v>
      </c>
      <c r="B1276" s="47">
        <v>9039</v>
      </c>
    </row>
    <row r="1277" s="40" customFormat="1" ht="17" hidden="1" customHeight="1" spans="1:2">
      <c r="A1277" s="46" t="s">
        <v>459</v>
      </c>
      <c r="B1277" s="47">
        <v>3459</v>
      </c>
    </row>
    <row r="1278" s="40" customFormat="1" ht="17" hidden="1" customHeight="1" spans="1:2">
      <c r="A1278" s="46" t="s">
        <v>113</v>
      </c>
      <c r="B1278" s="47">
        <v>1668</v>
      </c>
    </row>
    <row r="1279" s="40" customFormat="1" ht="17" hidden="1" customHeight="1" spans="1:2">
      <c r="A1279" s="46" t="s">
        <v>139</v>
      </c>
      <c r="B1279" s="47">
        <v>82</v>
      </c>
    </row>
    <row r="1280" s="40" customFormat="1" ht="17" hidden="1" customHeight="1" spans="1:2">
      <c r="A1280" s="46" t="s">
        <v>107</v>
      </c>
      <c r="B1280" s="47">
        <v>0</v>
      </c>
    </row>
    <row r="1281" s="40" customFormat="1" ht="17" hidden="1" customHeight="1" spans="1:2">
      <c r="A1281" s="46" t="s">
        <v>553</v>
      </c>
      <c r="B1281" s="47">
        <v>0</v>
      </c>
    </row>
    <row r="1282" s="40" customFormat="1" ht="17" hidden="1" customHeight="1" spans="1:2">
      <c r="A1282" s="46" t="s">
        <v>578</v>
      </c>
      <c r="B1282" s="47">
        <v>0</v>
      </c>
    </row>
    <row r="1283" s="40" customFormat="1" ht="17" hidden="1" customHeight="1" spans="1:2">
      <c r="A1283" s="46" t="s">
        <v>601</v>
      </c>
      <c r="B1283" s="47">
        <v>269</v>
      </c>
    </row>
    <row r="1284" s="40" customFormat="1" ht="17" hidden="1" customHeight="1" spans="1:2">
      <c r="A1284" s="46" t="s">
        <v>626</v>
      </c>
      <c r="B1284" s="47">
        <v>0</v>
      </c>
    </row>
    <row r="1285" s="40" customFormat="1" ht="17" hidden="1" customHeight="1" spans="1:2">
      <c r="A1285" s="46" t="s">
        <v>654</v>
      </c>
      <c r="B1285" s="47">
        <v>0</v>
      </c>
    </row>
    <row r="1286" s="40" customFormat="1" ht="17" hidden="1" customHeight="1" spans="1:2">
      <c r="A1286" s="46" t="s">
        <v>676</v>
      </c>
      <c r="B1286" s="47">
        <v>45</v>
      </c>
    </row>
    <row r="1287" s="40" customFormat="1" ht="17" hidden="1" customHeight="1" spans="1:2">
      <c r="A1287" s="46" t="s">
        <v>103</v>
      </c>
      <c r="B1287" s="47">
        <v>0</v>
      </c>
    </row>
    <row r="1288" s="40" customFormat="1" ht="17" hidden="1" customHeight="1" spans="1:2">
      <c r="A1288" s="46" t="s">
        <v>722</v>
      </c>
      <c r="B1288" s="47">
        <v>1395</v>
      </c>
    </row>
    <row r="1289" s="40" customFormat="1" ht="17" hidden="1" customHeight="1" spans="1:2">
      <c r="A1289" s="46" t="s">
        <v>743</v>
      </c>
      <c r="B1289" s="47">
        <v>5517</v>
      </c>
    </row>
    <row r="1290" s="40" customFormat="1" ht="17" hidden="1" customHeight="1" spans="1:2">
      <c r="A1290" s="46" t="s">
        <v>113</v>
      </c>
      <c r="B1290" s="47">
        <v>0</v>
      </c>
    </row>
    <row r="1291" s="40" customFormat="1" ht="17" hidden="1" customHeight="1" spans="1:2">
      <c r="A1291" s="46" t="s">
        <v>139</v>
      </c>
      <c r="B1291" s="47">
        <v>0</v>
      </c>
    </row>
    <row r="1292" s="40" customFormat="1" ht="17" hidden="1" customHeight="1" spans="1:2">
      <c r="A1292" s="46" t="s">
        <v>107</v>
      </c>
      <c r="B1292" s="47">
        <v>0</v>
      </c>
    </row>
    <row r="1293" s="40" customFormat="1" ht="17" hidden="1" customHeight="1" spans="1:2">
      <c r="A1293" s="46" t="s">
        <v>842</v>
      </c>
      <c r="B1293" s="47">
        <v>5517</v>
      </c>
    </row>
    <row r="1294" s="40" customFormat="1" ht="17" hidden="1" customHeight="1" spans="1:2">
      <c r="A1294" s="46" t="s">
        <v>867</v>
      </c>
      <c r="B1294" s="47">
        <v>0</v>
      </c>
    </row>
    <row r="1295" s="40" customFormat="1" ht="17" hidden="1" customHeight="1" spans="1:2">
      <c r="A1295" s="46" t="s">
        <v>893</v>
      </c>
      <c r="B1295" s="47">
        <v>45</v>
      </c>
    </row>
    <row r="1296" s="40" customFormat="1" ht="17" hidden="1" customHeight="1" spans="1:2">
      <c r="A1296" s="46" t="s">
        <v>113</v>
      </c>
      <c r="B1296" s="47">
        <v>0</v>
      </c>
    </row>
    <row r="1297" s="40" customFormat="1" ht="17" hidden="1" customHeight="1" spans="1:2">
      <c r="A1297" s="46" t="s">
        <v>139</v>
      </c>
      <c r="B1297" s="47">
        <v>0</v>
      </c>
    </row>
    <row r="1298" s="40" customFormat="1" ht="17" hidden="1" customHeight="1" spans="1:2">
      <c r="A1298" s="46" t="s">
        <v>107</v>
      </c>
      <c r="B1298" s="47">
        <v>0</v>
      </c>
    </row>
    <row r="1299" s="40" customFormat="1" ht="17" hidden="1" customHeight="1" spans="1:2">
      <c r="A1299" s="46" t="s">
        <v>991</v>
      </c>
      <c r="B1299" s="47">
        <v>45</v>
      </c>
    </row>
    <row r="1300" s="40" customFormat="1" ht="17" hidden="1" customHeight="1" spans="1:2">
      <c r="A1300" s="46" t="s">
        <v>1018</v>
      </c>
      <c r="B1300" s="47">
        <v>0</v>
      </c>
    </row>
    <row r="1301" s="40" customFormat="1" ht="17" hidden="1" customHeight="1" spans="1:2">
      <c r="A1301" s="46" t="s">
        <v>1043</v>
      </c>
      <c r="B1301" s="47">
        <v>0</v>
      </c>
    </row>
    <row r="1302" s="40" customFormat="1" ht="17" hidden="1" customHeight="1" spans="1:2">
      <c r="A1302" s="46" t="s">
        <v>113</v>
      </c>
      <c r="B1302" s="47">
        <v>0</v>
      </c>
    </row>
    <row r="1303" s="40" customFormat="1" ht="17" hidden="1" customHeight="1" spans="1:2">
      <c r="A1303" s="46" t="s">
        <v>139</v>
      </c>
      <c r="B1303" s="47">
        <v>0</v>
      </c>
    </row>
    <row r="1304" s="40" customFormat="1" ht="17" hidden="1" customHeight="1" spans="1:2">
      <c r="A1304" s="46" t="s">
        <v>107</v>
      </c>
      <c r="B1304" s="47">
        <v>0</v>
      </c>
    </row>
    <row r="1305" s="40" customFormat="1" ht="17" hidden="1" customHeight="1" spans="1:2">
      <c r="A1305" s="46" t="s">
        <v>1138</v>
      </c>
      <c r="B1305" s="47">
        <v>0</v>
      </c>
    </row>
    <row r="1306" s="40" customFormat="1" ht="17" hidden="1" customHeight="1" spans="1:2">
      <c r="A1306" s="46" t="s">
        <v>130</v>
      </c>
      <c r="B1306" s="47">
        <v>0</v>
      </c>
    </row>
    <row r="1307" s="40" customFormat="1" ht="17" hidden="1" customHeight="1" spans="1:2">
      <c r="A1307" s="46" t="s">
        <v>103</v>
      </c>
      <c r="B1307" s="47">
        <v>0</v>
      </c>
    </row>
    <row r="1308" s="40" customFormat="1" ht="17" hidden="1" customHeight="1" spans="1:2">
      <c r="A1308" s="46" t="s">
        <v>183</v>
      </c>
      <c r="B1308" s="47">
        <v>0</v>
      </c>
    </row>
    <row r="1309" s="40" customFormat="1" ht="17" hidden="1" customHeight="1" spans="1:2">
      <c r="A1309" s="46" t="s">
        <v>208</v>
      </c>
      <c r="B1309" s="47">
        <v>18</v>
      </c>
    </row>
    <row r="1310" s="40" customFormat="1" ht="17" hidden="1" customHeight="1" spans="1:2">
      <c r="A1310" s="46" t="s">
        <v>113</v>
      </c>
      <c r="B1310" s="47">
        <v>0</v>
      </c>
    </row>
    <row r="1311" s="40" customFormat="1" ht="17" hidden="1" customHeight="1" spans="1:2">
      <c r="A1311" s="46" t="s">
        <v>139</v>
      </c>
      <c r="B1311" s="47">
        <v>0</v>
      </c>
    </row>
    <row r="1312" s="40" customFormat="1" ht="17" hidden="1" customHeight="1" spans="1:2">
      <c r="A1312" s="46" t="s">
        <v>107</v>
      </c>
      <c r="B1312" s="47">
        <v>0</v>
      </c>
    </row>
    <row r="1313" s="40" customFormat="1" ht="17" hidden="1" customHeight="1" spans="1:2">
      <c r="A1313" s="46" t="s">
        <v>300</v>
      </c>
      <c r="B1313" s="47">
        <v>18</v>
      </c>
    </row>
    <row r="1314" s="40" customFormat="1" ht="17" hidden="1" customHeight="1" spans="1:2">
      <c r="A1314" s="46" t="s">
        <v>326</v>
      </c>
      <c r="B1314" s="47">
        <v>0</v>
      </c>
    </row>
    <row r="1315" s="40" customFormat="1" ht="17" hidden="1" customHeight="1" spans="1:2">
      <c r="A1315" s="46" t="s">
        <v>351</v>
      </c>
      <c r="B1315" s="47">
        <v>0</v>
      </c>
    </row>
    <row r="1316" s="40" customFormat="1" ht="17" hidden="1" customHeight="1" spans="1:2">
      <c r="A1316" s="46" t="s">
        <v>377</v>
      </c>
      <c r="B1316" s="47">
        <v>0</v>
      </c>
    </row>
    <row r="1317" s="40" customFormat="1" ht="17" hidden="1" customHeight="1" spans="1:2">
      <c r="A1317" s="46" t="s">
        <v>402</v>
      </c>
      <c r="B1317" s="47">
        <v>0</v>
      </c>
    </row>
    <row r="1318" s="40" customFormat="1" ht="17" hidden="1" customHeight="1" spans="1:2">
      <c r="A1318" s="46" t="s">
        <v>431</v>
      </c>
      <c r="B1318" s="47">
        <v>0</v>
      </c>
    </row>
    <row r="1319" s="40" customFormat="1" ht="17" hidden="1" customHeight="1" spans="1:2">
      <c r="A1319" s="46" t="s">
        <v>460</v>
      </c>
      <c r="B1319" s="47">
        <v>0</v>
      </c>
    </row>
    <row r="1320" s="40" customFormat="1" ht="17" hidden="1" customHeight="1" spans="1:2">
      <c r="A1320" s="46" t="s">
        <v>482</v>
      </c>
      <c r="B1320" s="47">
        <v>0</v>
      </c>
    </row>
    <row r="1321" s="40" customFormat="1" ht="17" hidden="1" customHeight="1" spans="1:2">
      <c r="A1321" s="46" t="s">
        <v>504</v>
      </c>
      <c r="B1321" s="47">
        <v>0</v>
      </c>
    </row>
    <row r="1322" s="40" customFormat="1" ht="17" hidden="1" customHeight="1" spans="1:2">
      <c r="A1322" s="46" t="s">
        <v>528</v>
      </c>
      <c r="B1322" s="47">
        <v>0</v>
      </c>
    </row>
    <row r="1323" s="40" customFormat="1" ht="17" hidden="1" customHeight="1" spans="1:2">
      <c r="A1323" s="46" t="s">
        <v>554</v>
      </c>
      <c r="B1323" s="47">
        <v>0</v>
      </c>
    </row>
    <row r="1324" s="40" customFormat="1" ht="17" hidden="1" customHeight="1" spans="1:2">
      <c r="A1324" s="46" t="s">
        <v>579</v>
      </c>
      <c r="B1324" s="47">
        <v>0</v>
      </c>
    </row>
    <row r="1325" s="40" customFormat="1" ht="17" hidden="1" customHeight="1" spans="1:2">
      <c r="A1325" s="46" t="s">
        <v>602</v>
      </c>
      <c r="B1325" s="47">
        <v>0</v>
      </c>
    </row>
    <row r="1326" s="40" customFormat="1" ht="17" hidden="1" customHeight="1" spans="1:2">
      <c r="A1326" s="46" t="s">
        <v>627</v>
      </c>
      <c r="B1326" s="47">
        <v>0</v>
      </c>
    </row>
    <row r="1327" s="40" customFormat="1" ht="17" hidden="1" customHeight="1" spans="1:2">
      <c r="A1327" s="46" t="s">
        <v>655</v>
      </c>
      <c r="B1327" s="47">
        <v>0</v>
      </c>
    </row>
    <row r="1328" s="40" customFormat="1" ht="17" hidden="1" customHeight="1" spans="1:2">
      <c r="A1328" s="46" t="s">
        <v>677</v>
      </c>
      <c r="B1328" s="47">
        <v>0</v>
      </c>
    </row>
    <row r="1329" s="40" customFormat="1" ht="17" hidden="1" customHeight="1" spans="1:2">
      <c r="A1329" s="46" t="s">
        <v>700</v>
      </c>
      <c r="B1329" s="47">
        <v>0</v>
      </c>
    </row>
    <row r="1330" s="40" customFormat="1" ht="17" hidden="1" customHeight="1" spans="1:2">
      <c r="A1330" s="46" t="s">
        <v>723</v>
      </c>
      <c r="B1330" s="47">
        <v>0</v>
      </c>
    </row>
    <row r="1331" s="40" customFormat="1" ht="17" hidden="1" customHeight="1" spans="1:2">
      <c r="A1331" s="46" t="s">
        <v>744</v>
      </c>
      <c r="B1331" s="47">
        <v>0</v>
      </c>
    </row>
    <row r="1332" s="40" customFormat="1" ht="17" hidden="1" customHeight="1" spans="1:2">
      <c r="A1332" s="46" t="s">
        <v>767</v>
      </c>
      <c r="B1332" s="47">
        <v>0</v>
      </c>
    </row>
    <row r="1333" s="40" customFormat="1" ht="17" hidden="1" customHeight="1" spans="1:2">
      <c r="A1333" s="46" t="s">
        <v>790</v>
      </c>
      <c r="B1333" s="47">
        <v>10</v>
      </c>
    </row>
    <row r="1334" s="40" customFormat="1" ht="17" hidden="1" customHeight="1" spans="1:2">
      <c r="A1334" s="46" t="s">
        <v>817</v>
      </c>
      <c r="B1334" s="47">
        <v>10</v>
      </c>
    </row>
    <row r="1335" s="40" customFormat="1" ht="17" hidden="1" customHeight="1" spans="1:2">
      <c r="A1335" s="46" t="s">
        <v>843</v>
      </c>
      <c r="B1335" s="47">
        <v>10</v>
      </c>
    </row>
    <row r="1336" s="40" customFormat="1" ht="17" hidden="1" customHeight="1" spans="1:2">
      <c r="A1336" s="46" t="s">
        <v>868</v>
      </c>
      <c r="B1336" s="47">
        <v>14289</v>
      </c>
    </row>
    <row r="1337" s="40" customFormat="1" ht="17" hidden="1" customHeight="1" spans="1:2">
      <c r="A1337" s="46" t="s">
        <v>894</v>
      </c>
      <c r="B1337" s="47">
        <v>14289</v>
      </c>
    </row>
    <row r="1338" s="40" customFormat="1" ht="17" hidden="1" customHeight="1" spans="1:2">
      <c r="A1338" s="46" t="s">
        <v>918</v>
      </c>
      <c r="B1338" s="47">
        <v>14289</v>
      </c>
    </row>
    <row r="1339" s="40" customFormat="1" ht="17" hidden="1" customHeight="1" spans="1:2">
      <c r="A1339" s="46" t="s">
        <v>941</v>
      </c>
      <c r="B1339" s="47">
        <v>0</v>
      </c>
    </row>
    <row r="1340" s="40" customFormat="1" ht="17" hidden="1" customHeight="1" spans="1:2">
      <c r="A1340" s="46" t="s">
        <v>965</v>
      </c>
      <c r="B1340" s="47">
        <v>0</v>
      </c>
    </row>
    <row r="1341" s="40" customFormat="1" ht="17" hidden="1" customHeight="1" spans="1:2">
      <c r="A1341" s="46" t="s">
        <v>992</v>
      </c>
      <c r="B1341" s="47">
        <v>0</v>
      </c>
    </row>
    <row r="1342" s="40" customFormat="1" ht="17" hidden="1" customHeight="1" spans="1:2">
      <c r="A1342" s="46" t="s">
        <v>1019</v>
      </c>
      <c r="B1342" s="47">
        <v>57</v>
      </c>
    </row>
    <row r="1343" s="40" customFormat="1" ht="17.25" hidden="1" customHeight="1" spans="1:2">
      <c r="A1343" s="46" t="s">
        <v>1044</v>
      </c>
      <c r="B1343" s="47">
        <v>57</v>
      </c>
    </row>
    <row r="1344" s="40" customFormat="1" ht="17.25" hidden="1" customHeight="1" spans="1:2">
      <c r="A1344" s="46"/>
      <c r="B1344" s="47"/>
    </row>
    <row r="1345" s="40" customFormat="1" ht="17.25" hidden="1" customHeight="1" spans="1:2">
      <c r="A1345" s="46"/>
      <c r="B1345" s="47"/>
    </row>
    <row r="1346" s="40" customFormat="1" ht="17.25" hidden="1" customHeight="1" spans="1:2">
      <c r="A1346" s="46"/>
      <c r="B1346" s="47"/>
    </row>
    <row r="1347" s="40" customFormat="1" ht="17.25" hidden="1" customHeight="1" spans="1:2">
      <c r="A1347" s="46"/>
      <c r="B1347" s="47"/>
    </row>
    <row r="1348" s="40" customFormat="1" ht="17.25" hidden="1" customHeight="1" spans="1:2">
      <c r="A1348" s="46"/>
      <c r="B1348" s="47"/>
    </row>
    <row r="1349" s="40" customFormat="1" ht="17.25" hidden="1" customHeight="1" spans="1:2">
      <c r="A1349" s="46"/>
      <c r="B1349" s="47"/>
    </row>
    <row r="1350" s="40" customFormat="1" ht="17.25" hidden="1" customHeight="1" spans="1:2">
      <c r="A1350" s="46"/>
      <c r="B1350" s="47"/>
    </row>
    <row r="1351" s="40" customFormat="1" ht="17.25" hidden="1" customHeight="1" spans="1:2">
      <c r="A1351" s="46"/>
      <c r="B1351" s="47"/>
    </row>
    <row r="1352" s="40" customFormat="1" ht="17.25" hidden="1" customHeight="1" spans="1:2">
      <c r="A1352" s="46"/>
      <c r="B1352" s="47"/>
    </row>
    <row r="1353" s="40" customFormat="1" ht="17.25" hidden="1" customHeight="1" spans="1:2">
      <c r="A1353" s="46"/>
      <c r="B1353" s="47"/>
    </row>
    <row r="1354" s="40" customFormat="1" ht="17.25" hidden="1" customHeight="1" spans="1:2">
      <c r="A1354" s="46"/>
      <c r="B1354" s="47"/>
    </row>
    <row r="1355" s="40" customFormat="1" ht="17.25" hidden="1" customHeight="1" spans="1:2">
      <c r="A1355" s="46"/>
      <c r="B1355" s="47"/>
    </row>
    <row r="1356" s="40" customFormat="1" ht="17.25" hidden="1" customHeight="1" spans="1:2">
      <c r="A1356" s="46"/>
      <c r="B1356" s="47"/>
    </row>
    <row r="1357" s="40" customFormat="1" ht="17.25" hidden="1" customHeight="1" spans="1:2">
      <c r="A1357" s="46"/>
      <c r="B1357" s="47"/>
    </row>
    <row r="1358" s="40" customFormat="1" ht="17.25" hidden="1" customHeight="1" spans="1:2">
      <c r="A1358" s="46"/>
      <c r="B1358" s="47"/>
    </row>
    <row r="1359" s="40" customFormat="1" ht="17.25" hidden="1" customHeight="1" spans="1:2">
      <c r="A1359" s="46"/>
      <c r="B1359" s="47"/>
    </row>
    <row r="1360" s="40" customFormat="1" ht="17.25" hidden="1" customHeight="1" spans="1:2">
      <c r="A1360" s="46"/>
      <c r="B1360" s="47"/>
    </row>
    <row r="1361" s="40" customFormat="1" ht="17.25" hidden="1" customHeight="1" spans="1:2">
      <c r="A1361" s="46"/>
      <c r="B1361" s="47"/>
    </row>
    <row r="1362" s="40" customFormat="1" ht="17.25" hidden="1" customHeight="1" spans="1:2">
      <c r="A1362" s="46"/>
      <c r="B1362" s="47"/>
    </row>
    <row r="1363" s="40" customFormat="1" ht="17.25" hidden="1" customHeight="1" spans="1:2">
      <c r="A1363" s="46"/>
      <c r="B1363" s="47"/>
    </row>
    <row r="1364" s="40" customFormat="1" ht="17.25" hidden="1" customHeight="1" spans="1:2">
      <c r="A1364" s="46"/>
      <c r="B1364" s="47"/>
    </row>
    <row r="1365" s="40" customFormat="1" ht="17.25" hidden="1" customHeight="1" spans="1:2">
      <c r="A1365" s="46"/>
      <c r="B1365" s="47"/>
    </row>
    <row r="1366" s="40" customFormat="1" ht="17.25" hidden="1" customHeight="1" spans="1:2">
      <c r="A1366" s="46"/>
      <c r="B1366" s="47"/>
    </row>
    <row r="1367" s="40" customFormat="1" ht="17.25" hidden="1" customHeight="1" spans="1:2">
      <c r="A1367" s="46"/>
      <c r="B1367" s="47"/>
    </row>
    <row r="1368" s="40" customFormat="1" ht="17.25" hidden="1" customHeight="1" spans="1:2">
      <c r="A1368" s="46"/>
      <c r="B1368" s="47"/>
    </row>
    <row r="1369" s="40" customFormat="1" ht="17" hidden="1" customHeight="1" spans="1:2">
      <c r="A1369" s="46"/>
      <c r="B1369" s="47"/>
    </row>
    <row r="1370" s="40" customFormat="1" ht="17" hidden="1" customHeight="1" spans="1:2">
      <c r="A1370" s="46"/>
      <c r="B1370" s="47"/>
    </row>
    <row r="1371" s="40" customFormat="1" ht="17" hidden="1" customHeight="1" spans="1:2">
      <c r="A1371" s="46"/>
      <c r="B1371" s="47"/>
    </row>
    <row r="1372" s="40" customFormat="1" ht="17" hidden="1" customHeight="1" spans="1:2">
      <c r="A1372" s="46"/>
      <c r="B1372" s="47"/>
    </row>
    <row r="1373" s="40" customFormat="1" ht="17" hidden="1" customHeight="1" spans="1:2">
      <c r="A1373" s="46"/>
      <c r="B1373" s="47"/>
    </row>
    <row r="1374" s="40" customFormat="1" ht="17" hidden="1" customHeight="1" spans="1:2">
      <c r="A1374" s="46"/>
      <c r="B1374" s="47"/>
    </row>
    <row r="1375" s="40" customFormat="1" ht="17" hidden="1" customHeight="1" spans="1:2">
      <c r="A1375" s="46"/>
      <c r="B1375" s="47"/>
    </row>
    <row r="1376" s="40" customFormat="1" ht="17" hidden="1" customHeight="1" spans="1:2">
      <c r="A1376" s="46"/>
      <c r="B1376" s="47"/>
    </row>
    <row r="1377" s="40" customFormat="1" ht="17" hidden="1" customHeight="1" spans="1:2">
      <c r="A1377" s="46"/>
      <c r="B1377" s="47"/>
    </row>
    <row r="1378" s="40" customFormat="1" ht="17" hidden="1" customHeight="1" spans="1:2">
      <c r="A1378" s="46"/>
      <c r="B1378" s="47"/>
    </row>
    <row r="1379" s="40" customFormat="1" ht="17" hidden="1" customHeight="1" spans="1:2">
      <c r="A1379" s="46"/>
      <c r="B1379" s="47"/>
    </row>
    <row r="1380" s="40" customFormat="1" ht="17" hidden="1" customHeight="1" spans="1:2">
      <c r="A1380" s="46"/>
      <c r="B1380" s="47"/>
    </row>
    <row r="1381" s="40" customFormat="1" ht="17" hidden="1" customHeight="1" spans="1:2">
      <c r="A1381" s="46"/>
      <c r="B1381" s="47"/>
    </row>
    <row r="1382" s="40" customFormat="1" ht="17" hidden="1" customHeight="1" spans="1:2">
      <c r="A1382" s="46"/>
      <c r="B1382" s="47"/>
    </row>
    <row r="1383" s="40" customFormat="1" ht="17" hidden="1" customHeight="1" spans="1:2">
      <c r="A1383" s="46"/>
      <c r="B1383" s="47"/>
    </row>
    <row r="1384" s="40" customFormat="1" ht="17" hidden="1" customHeight="1" spans="1:2">
      <c r="A1384" s="46"/>
      <c r="B1384" s="47"/>
    </row>
    <row r="1385" s="40" customFormat="1" ht="17" hidden="1" customHeight="1" spans="1:2">
      <c r="A1385" s="46"/>
      <c r="B1385" s="47"/>
    </row>
    <row r="1386" s="40" customFormat="1" ht="17" hidden="1" customHeight="1" spans="1:2">
      <c r="A1386" s="46"/>
      <c r="B1386" s="47"/>
    </row>
    <row r="1387" s="40" customFormat="1" ht="17" hidden="1" customHeight="1" spans="1:2">
      <c r="A1387" s="46"/>
      <c r="B1387" s="47"/>
    </row>
    <row r="1388" s="40" customFormat="1" ht="17" hidden="1" customHeight="1" spans="1:2">
      <c r="A1388" s="46"/>
      <c r="B1388" s="47"/>
    </row>
    <row r="1389" s="40" customFormat="1" ht="17" hidden="1" customHeight="1" spans="1:2">
      <c r="A1389" s="46"/>
      <c r="B1389" s="47"/>
    </row>
    <row r="1390" s="40" customFormat="1" ht="17" hidden="1" customHeight="1" spans="1:2">
      <c r="A1390" s="46"/>
      <c r="B1390" s="47"/>
    </row>
    <row r="1391" s="40" customFormat="1" ht="17" hidden="1" customHeight="1" spans="1:2">
      <c r="A1391" s="46"/>
      <c r="B1391" s="47"/>
    </row>
    <row r="1392" s="40" customFormat="1" ht="17" hidden="1" customHeight="1" spans="1:2">
      <c r="A1392" s="46"/>
      <c r="B1392" s="47"/>
    </row>
    <row r="1393" s="40" customFormat="1" ht="17" hidden="1" customHeight="1" spans="1:2">
      <c r="A1393" s="46"/>
      <c r="B1393" s="47"/>
    </row>
    <row r="1394" s="40" customFormat="1" ht="17" hidden="1" customHeight="1" spans="1:2">
      <c r="A1394" s="46"/>
      <c r="B1394" s="47"/>
    </row>
    <row r="1395" s="40" customFormat="1" ht="17" hidden="1" customHeight="1" spans="1:2">
      <c r="A1395" s="46"/>
      <c r="B1395" s="47"/>
    </row>
    <row r="1396" s="40" customFormat="1" ht="17" hidden="1" customHeight="1" spans="1:2">
      <c r="A1396" s="46"/>
      <c r="B1396" s="47"/>
    </row>
    <row r="1397" s="40" customFormat="1" ht="17" hidden="1" customHeight="1" spans="1:2">
      <c r="A1397" s="46"/>
      <c r="B1397" s="47"/>
    </row>
    <row r="1398" s="40" customFormat="1" ht="17" hidden="1" customHeight="1" spans="1:2">
      <c r="A1398" s="46"/>
      <c r="B1398" s="47"/>
    </row>
    <row r="1399" s="40" customFormat="1" ht="17" hidden="1" customHeight="1" spans="1:2">
      <c r="A1399" s="46"/>
      <c r="B1399" s="47"/>
    </row>
    <row r="1400" s="40" customFormat="1" ht="17" hidden="1" customHeight="1" spans="1:2">
      <c r="A1400" s="46"/>
      <c r="B1400" s="47"/>
    </row>
    <row r="1401" s="40" customFormat="1" ht="17" hidden="1" customHeight="1" spans="1:2">
      <c r="A1401" s="46"/>
      <c r="B1401" s="47"/>
    </row>
    <row r="1402" s="40" customFormat="1" ht="17" hidden="1" customHeight="1" spans="1:2">
      <c r="A1402" s="46"/>
      <c r="B1402" s="47"/>
    </row>
    <row r="1403" s="40" customFormat="1" ht="17" hidden="1" customHeight="1" spans="1:2">
      <c r="A1403" s="46"/>
      <c r="B1403" s="47"/>
    </row>
    <row r="1404" s="40" customFormat="1" ht="17" hidden="1" customHeight="1" spans="1:2">
      <c r="A1404" s="46"/>
      <c r="B1404" s="47"/>
    </row>
    <row r="1405" s="40" customFormat="1" ht="17" hidden="1" customHeight="1" spans="1:2">
      <c r="A1405" s="46"/>
      <c r="B1405" s="47"/>
    </row>
    <row r="1406" s="40" customFormat="1" ht="17" hidden="1" customHeight="1" spans="1:2">
      <c r="A1406" s="46"/>
      <c r="B1406" s="47"/>
    </row>
    <row r="1407" s="40" customFormat="1" ht="17" hidden="1" customHeight="1" spans="1:2">
      <c r="A1407" s="46"/>
      <c r="B1407" s="47"/>
    </row>
    <row r="1408" s="40" customFormat="1" ht="17" hidden="1" customHeight="1" spans="1:2">
      <c r="A1408" s="46"/>
      <c r="B1408" s="47"/>
    </row>
    <row r="1409" s="40" customFormat="1" ht="17" hidden="1" customHeight="1" spans="1:2">
      <c r="A1409" s="46"/>
      <c r="B1409" s="47"/>
    </row>
    <row r="1410" s="40" customFormat="1" ht="17" hidden="1" customHeight="1" spans="1:2">
      <c r="A1410" s="46"/>
      <c r="B1410" s="47"/>
    </row>
    <row r="1411" s="40" customFormat="1" ht="17" hidden="1" customHeight="1" spans="1:2">
      <c r="A1411" s="46"/>
      <c r="B1411" s="47"/>
    </row>
    <row r="1412" s="40" customFormat="1" ht="17" hidden="1" customHeight="1" spans="1:2">
      <c r="A1412" s="46"/>
      <c r="B1412" s="47"/>
    </row>
    <row r="1413" s="40" customFormat="1" ht="17" hidden="1" customHeight="1" spans="1:2">
      <c r="A1413" s="46"/>
      <c r="B1413" s="47"/>
    </row>
    <row r="1414" s="40" customFormat="1" ht="17" hidden="1" customHeight="1" spans="1:2">
      <c r="A1414" s="46"/>
      <c r="B1414" s="47"/>
    </row>
    <row r="1415" s="40" customFormat="1" ht="17" hidden="1" customHeight="1" spans="1:2">
      <c r="A1415" s="46"/>
      <c r="B1415" s="47"/>
    </row>
    <row r="1416" s="40" customFormat="1" ht="17" hidden="1" customHeight="1" spans="1:2">
      <c r="A1416" s="46"/>
      <c r="B1416" s="47"/>
    </row>
    <row r="1417" s="40" customFormat="1" ht="17" hidden="1" customHeight="1" spans="1:2">
      <c r="A1417" s="46"/>
      <c r="B1417" s="47"/>
    </row>
    <row r="1418" s="40" customFormat="1" ht="17" hidden="1" customHeight="1" spans="1:2">
      <c r="A1418" s="46"/>
      <c r="B1418" s="47"/>
    </row>
    <row r="1419" s="40" customFormat="1" ht="17" hidden="1" customHeight="1" spans="1:2">
      <c r="A1419" s="46"/>
      <c r="B1419" s="47"/>
    </row>
    <row r="1420" s="40" customFormat="1" ht="17" hidden="1" customHeight="1" spans="1:2">
      <c r="A1420" s="46"/>
      <c r="B1420" s="47"/>
    </row>
    <row r="1421" s="40" customFormat="1" ht="17" hidden="1" customHeight="1" spans="1:2">
      <c r="A1421" s="46"/>
      <c r="B1421" s="47"/>
    </row>
    <row r="1422" s="40" customFormat="1" ht="17" hidden="1" customHeight="1" spans="1:2">
      <c r="A1422" s="46"/>
      <c r="B1422" s="47"/>
    </row>
    <row r="1423" s="40" customFormat="1" ht="17" hidden="1" customHeight="1" spans="1:2">
      <c r="A1423" s="46"/>
      <c r="B1423" s="47"/>
    </row>
    <row r="1424" s="40" customFormat="1" ht="17" hidden="1" customHeight="1" spans="1:2">
      <c r="A1424" s="46"/>
      <c r="B1424" s="47"/>
    </row>
    <row r="1425" s="40" customFormat="1" ht="17" hidden="1" customHeight="1" spans="1:2">
      <c r="A1425" s="46"/>
      <c r="B1425" s="47"/>
    </row>
    <row r="1426" s="40" customFormat="1" ht="17" hidden="1" customHeight="1" spans="1:2">
      <c r="A1426" s="46"/>
      <c r="B1426" s="47"/>
    </row>
    <row r="1427" s="40" customFormat="1" ht="17" hidden="1" customHeight="1" spans="1:2">
      <c r="A1427" s="46"/>
      <c r="B1427" s="47"/>
    </row>
    <row r="1428" s="40" customFormat="1" ht="17" hidden="1" customHeight="1" spans="1:2">
      <c r="A1428" s="46"/>
      <c r="B1428" s="47"/>
    </row>
    <row r="1429" s="40" customFormat="1" ht="17" hidden="1" customHeight="1" spans="1:2">
      <c r="A1429" s="46"/>
      <c r="B1429" s="47"/>
    </row>
    <row r="1430" s="40" customFormat="1" ht="17" hidden="1" customHeight="1" spans="1:2">
      <c r="A1430" s="46"/>
      <c r="B1430" s="47"/>
    </row>
    <row r="1431" s="40" customFormat="1" ht="17" hidden="1" customHeight="1" spans="1:2">
      <c r="A1431" s="46"/>
      <c r="B1431" s="47"/>
    </row>
    <row r="1432" s="40" customFormat="1" ht="17" hidden="1" customHeight="1" spans="1:2">
      <c r="A1432" s="46"/>
      <c r="B1432" s="47"/>
    </row>
    <row r="1433" s="40" customFormat="1" ht="17" hidden="1" customHeight="1" spans="1:2">
      <c r="A1433" s="46"/>
      <c r="B1433" s="47"/>
    </row>
    <row r="1434" s="40" customFormat="1" ht="17" hidden="1" customHeight="1" spans="1:2">
      <c r="A1434" s="46"/>
      <c r="B1434" s="47"/>
    </row>
    <row r="1435" s="40" customFormat="1" ht="17" hidden="1" customHeight="1" spans="1:2">
      <c r="A1435" s="46"/>
      <c r="B1435" s="47"/>
    </row>
    <row r="1436" s="40" customFormat="1" ht="17" hidden="1" customHeight="1" spans="1:2">
      <c r="A1436" s="46"/>
      <c r="B1436" s="47"/>
    </row>
    <row r="1437" s="40" customFormat="1" ht="17" hidden="1" customHeight="1" spans="1:2">
      <c r="A1437" s="46"/>
      <c r="B1437" s="47"/>
    </row>
    <row r="1438" s="40" customFormat="1" ht="17" hidden="1" customHeight="1" spans="1:2">
      <c r="A1438" s="46"/>
      <c r="B1438" s="47"/>
    </row>
    <row r="1439" s="40" customFormat="1" ht="17" hidden="1" customHeight="1" spans="1:2">
      <c r="A1439" s="46"/>
      <c r="B1439" s="47"/>
    </row>
    <row r="1440" s="40" customFormat="1" ht="17" hidden="1" customHeight="1" spans="1:2">
      <c r="A1440" s="46"/>
      <c r="B1440" s="47"/>
    </row>
    <row r="1441" s="40" customFormat="1" ht="17" hidden="1" customHeight="1" spans="1:2">
      <c r="A1441" s="46"/>
      <c r="B1441" s="47"/>
    </row>
    <row r="1442" s="40" customFormat="1" ht="17" hidden="1" customHeight="1" spans="1:2">
      <c r="A1442" s="46"/>
      <c r="B1442" s="47"/>
    </row>
    <row r="1443" s="40" customFormat="1" ht="17" hidden="1" customHeight="1" spans="1:2">
      <c r="A1443" s="46"/>
      <c r="B1443" s="47"/>
    </row>
    <row r="1444" s="40" customFormat="1" ht="17" hidden="1" customHeight="1" spans="1:2">
      <c r="A1444" s="46"/>
      <c r="B1444" s="47"/>
    </row>
    <row r="1445" s="40" customFormat="1" ht="17" hidden="1" customHeight="1" spans="1:2">
      <c r="A1445" s="46"/>
      <c r="B1445" s="47"/>
    </row>
    <row r="1446" s="40" customFormat="1" ht="17" hidden="1" customHeight="1" spans="1:2">
      <c r="A1446" s="46"/>
      <c r="B1446" s="47"/>
    </row>
    <row r="1447" s="40" customFormat="1" ht="17" hidden="1" customHeight="1" spans="1:2">
      <c r="A1447" s="46"/>
      <c r="B1447" s="47"/>
    </row>
    <row r="1448" s="40" customFormat="1" ht="17" hidden="1" customHeight="1" spans="1:2">
      <c r="A1448" s="46"/>
      <c r="B1448" s="47"/>
    </row>
    <row r="1449" s="40" customFormat="1" ht="16.95" hidden="1" customHeight="1" spans="1:2">
      <c r="A1449" s="46"/>
      <c r="B1449" s="47"/>
    </row>
    <row r="1450" s="40" customFormat="1" ht="16.95" hidden="1" customHeight="1" spans="1:2">
      <c r="A1450" s="46"/>
      <c r="B1450" s="47"/>
    </row>
    <row r="1451" s="40" customFormat="1" ht="16.95" hidden="1" customHeight="1" spans="1:2">
      <c r="A1451" s="46"/>
      <c r="B1451" s="47"/>
    </row>
    <row r="1452" s="40" customFormat="1" ht="16.95" hidden="1" customHeight="1" spans="1:2">
      <c r="A1452" s="46"/>
      <c r="B1452" s="47"/>
    </row>
    <row r="1453" s="40" customFormat="1" ht="16.95" hidden="1" customHeight="1" spans="1:2">
      <c r="A1453" s="46"/>
      <c r="B1453" s="47"/>
    </row>
    <row r="1454" s="40" customFormat="1" ht="16.95" hidden="1" customHeight="1" spans="1:2">
      <c r="A1454" s="46"/>
      <c r="B1454" s="47"/>
    </row>
    <row r="1455" s="40" customFormat="1" ht="16.95" hidden="1" customHeight="1" spans="1:2">
      <c r="A1455" s="46"/>
      <c r="B1455" s="47"/>
    </row>
    <row r="1456" s="40" customFormat="1" ht="16.95" hidden="1" customHeight="1" spans="1:2">
      <c r="A1456" s="46"/>
      <c r="B1456" s="47"/>
    </row>
    <row r="1457" s="40" customFormat="1" ht="16.95" hidden="1" customHeight="1" spans="1:2">
      <c r="A1457" s="46"/>
      <c r="B1457" s="47"/>
    </row>
    <row r="1458" s="40" customFormat="1" ht="16.95" hidden="1" customHeight="1" spans="1:2">
      <c r="A1458" s="46"/>
      <c r="B1458" s="47"/>
    </row>
    <row r="1459" s="40" customFormat="1" ht="16.95" hidden="1" customHeight="1" spans="1:2">
      <c r="A1459" s="46"/>
      <c r="B1459" s="47"/>
    </row>
    <row r="1460" s="40" customFormat="1" ht="16.95" hidden="1" customHeight="1" spans="1:2">
      <c r="A1460" s="46"/>
      <c r="B1460" s="47"/>
    </row>
    <row r="1461" s="40" customFormat="1" ht="16.95" hidden="1" customHeight="1" spans="1:2">
      <c r="A1461" s="46"/>
      <c r="B1461" s="47"/>
    </row>
    <row r="1462" s="40" customFormat="1" ht="16.95" hidden="1" customHeight="1" spans="1:2">
      <c r="A1462" s="46"/>
      <c r="B1462" s="47"/>
    </row>
    <row r="1463" s="40" customFormat="1" ht="16.95" hidden="1" customHeight="1" spans="1:2">
      <c r="A1463" s="46"/>
      <c r="B1463" s="47"/>
    </row>
    <row r="1464" s="40" customFormat="1" ht="16.95" hidden="1" customHeight="1" spans="1:2">
      <c r="A1464" s="46"/>
      <c r="B1464" s="47"/>
    </row>
    <row r="1465" s="40" customFormat="1" ht="17" hidden="1" customHeight="1" spans="1:2">
      <c r="A1465" s="46"/>
      <c r="B1465" s="47"/>
    </row>
    <row r="1466" s="40" customFormat="1" ht="17" hidden="1" customHeight="1" spans="1:2">
      <c r="A1466" s="46"/>
      <c r="B1466" s="47"/>
    </row>
    <row r="1467" s="40" customFormat="1" ht="17" hidden="1" customHeight="1" spans="1:2">
      <c r="A1467" s="46"/>
      <c r="B1467" s="47"/>
    </row>
    <row r="1468" s="40" customFormat="1" ht="17" hidden="1" customHeight="1" spans="1:2">
      <c r="A1468" s="46"/>
      <c r="B1468" s="47"/>
    </row>
    <row r="1469" s="40" customFormat="1" ht="16.95" hidden="1" customHeight="1" spans="1:2">
      <c r="A1469" s="46"/>
      <c r="B1469" s="47"/>
    </row>
    <row r="1470" s="40" customFormat="1" ht="16.95" hidden="1" customHeight="1" spans="1:2">
      <c r="A1470" s="46"/>
      <c r="B1470" s="47"/>
    </row>
    <row r="1471" s="40" customFormat="1" ht="16.95" hidden="1" customHeight="1" spans="1:2">
      <c r="A1471" s="46"/>
      <c r="B1471" s="47"/>
    </row>
    <row r="1472" s="40" customFormat="1" ht="16.95" hidden="1" customHeight="1" spans="1:2">
      <c r="A1472" s="46"/>
      <c r="B1472" s="47"/>
    </row>
    <row r="1473" s="40" customFormat="1" ht="16.95" hidden="1" customHeight="1" spans="1:2">
      <c r="A1473" s="46"/>
      <c r="B1473" s="47"/>
    </row>
    <row r="1474" s="40" customFormat="1" ht="16.95" hidden="1" customHeight="1" spans="1:2">
      <c r="A1474" s="46"/>
      <c r="B1474" s="47"/>
    </row>
    <row r="1475" s="40" customFormat="1" ht="16.95" hidden="1" customHeight="1" spans="1:2">
      <c r="A1475" s="46"/>
      <c r="B1475" s="47"/>
    </row>
    <row r="1476" s="40" customFormat="1" ht="16.95" hidden="1" customHeight="1" spans="1:2">
      <c r="A1476" s="46"/>
      <c r="B1476" s="47"/>
    </row>
    <row r="1477" s="40" customFormat="1" ht="16.95" hidden="1" customHeight="1" spans="1:2">
      <c r="A1477" s="46"/>
      <c r="B1477" s="47"/>
    </row>
    <row r="1478" s="40" customFormat="1" ht="16.95" hidden="1" customHeight="1" spans="1:2">
      <c r="A1478" s="46"/>
      <c r="B1478" s="47"/>
    </row>
    <row r="1479" s="40" customFormat="1" ht="16.95" hidden="1" customHeight="1" spans="1:2">
      <c r="A1479" s="46"/>
      <c r="B1479" s="47"/>
    </row>
    <row r="1480" s="40" customFormat="1" ht="16.95" hidden="1" customHeight="1" spans="1:2">
      <c r="A1480" s="46"/>
      <c r="B1480" s="47"/>
    </row>
    <row r="1481" s="40" customFormat="1" ht="16.95" hidden="1" customHeight="1" spans="1:2">
      <c r="A1481" s="46"/>
      <c r="B1481" s="47"/>
    </row>
    <row r="1482" s="40" customFormat="1" ht="16.95" hidden="1" customHeight="1" spans="1:2">
      <c r="A1482" s="46"/>
      <c r="B1482" s="47"/>
    </row>
    <row r="1483" s="40" customFormat="1" ht="16.95" hidden="1" customHeight="1" spans="1:2">
      <c r="A1483" s="46"/>
      <c r="B1483" s="47"/>
    </row>
    <row r="1484" s="40" customFormat="1" ht="16.95" hidden="1" customHeight="1" spans="1:2">
      <c r="A1484" s="46"/>
      <c r="B1484" s="47"/>
    </row>
    <row r="1485" s="40" customFormat="1" ht="17" hidden="1" customHeight="1" spans="1:2">
      <c r="A1485" s="46"/>
      <c r="B1485" s="47"/>
    </row>
    <row r="1486" s="40" customFormat="1" ht="17" hidden="1" customHeight="1" spans="1:2">
      <c r="A1486" s="46"/>
      <c r="B1486" s="47"/>
    </row>
    <row r="1487" s="40" customFormat="1" ht="17" hidden="1" customHeight="1" spans="1:2">
      <c r="A1487" s="46"/>
      <c r="B1487" s="47"/>
    </row>
    <row r="1488" s="40" customFormat="1" ht="17" hidden="1" customHeight="1" spans="1:2">
      <c r="A1488" s="46"/>
      <c r="B1488" s="47"/>
    </row>
    <row r="1489" s="40" customFormat="1" ht="17" hidden="1" customHeight="1" spans="1:2">
      <c r="A1489" s="46"/>
      <c r="B1489" s="47"/>
    </row>
    <row r="1490" s="40" customFormat="1" ht="17.25" hidden="1" customHeight="1" spans="1:2">
      <c r="A1490" s="46"/>
      <c r="B1490" s="47"/>
    </row>
    <row r="1491" s="40" customFormat="1" ht="17" hidden="1" customHeight="1" spans="1:2">
      <c r="A1491" s="50" t="s">
        <v>1139</v>
      </c>
      <c r="B1491" s="47">
        <v>921300</v>
      </c>
    </row>
    <row r="1492" s="40" customFormat="1" ht="16.95" customHeight="1"/>
  </sheetData>
  <mergeCells count="16">
    <mergeCell ref="A1:H1"/>
    <mergeCell ref="I1:P1"/>
    <mergeCell ref="Q1:X1"/>
    <mergeCell ref="Y1:AF1"/>
    <mergeCell ref="AG1:AN1"/>
    <mergeCell ref="AO1:AV1"/>
    <mergeCell ref="AW1:BD1"/>
    <mergeCell ref="BE1:BL1"/>
    <mergeCell ref="A2:H2"/>
    <mergeCell ref="I2:P2"/>
    <mergeCell ref="Q2:X2"/>
    <mergeCell ref="Y2:AF2"/>
    <mergeCell ref="AG2:AN2"/>
    <mergeCell ref="AO2:AV2"/>
    <mergeCell ref="AW2:BD2"/>
    <mergeCell ref="BE2:BL2"/>
  </mergeCells>
  <printOptions horizontalCentered="1" verticalCentered="1"/>
  <pageMargins left="0.688888888888889" right="0.41875" top="0.559027777777778" bottom="0.629166666666667" header="0" footer="0.349305555555556"/>
  <pageSetup paperSize="12" scale="90" firstPageNumber="12" orientation="landscape" blackAndWhite="1" useFirstPageNumber="1"/>
  <headerFooter alignWithMargins="0" scaleWithDoc="0">
    <oddFooter>&amp;C&amp;P</oddFooter>
  </headerFooter>
  <colBreaks count="7" manualBreakCount="7">
    <brk id="8" max="65534" man="1"/>
    <brk id="16" max="65534" man="1"/>
    <brk id="24" max="65534" man="1"/>
    <brk id="32" max="65534" man="1"/>
    <brk id="40" max="65534" man="1"/>
    <brk id="48" max="65534" man="1"/>
    <brk id="56" max="655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" sqref="A3"/>
    </sheetView>
  </sheetViews>
  <sheetFormatPr defaultColWidth="9" defaultRowHeight="13.5" outlineLevelCol="3"/>
  <cols>
    <col min="1" max="1" width="35.125" style="32" customWidth="1"/>
    <col min="2" max="3" width="16.5" style="32" customWidth="1"/>
    <col min="4" max="4" width="12.375" style="32" customWidth="1"/>
    <col min="5" max="252" width="9" style="32"/>
    <col min="253" max="253" width="47.75" style="32" customWidth="1"/>
    <col min="254" max="254" width="28.625" style="32" customWidth="1"/>
    <col min="255" max="508" width="9" style="32"/>
    <col min="509" max="509" width="47.75" style="32" customWidth="1"/>
    <col min="510" max="510" width="28.625" style="32" customWidth="1"/>
    <col min="511" max="764" width="9" style="32"/>
    <col min="765" max="765" width="47.75" style="32" customWidth="1"/>
    <col min="766" max="766" width="28.625" style="32" customWidth="1"/>
    <col min="767" max="1020" width="9" style="32"/>
    <col min="1021" max="1021" width="47.75" style="32" customWidth="1"/>
    <col min="1022" max="1022" width="28.625" style="32" customWidth="1"/>
    <col min="1023" max="1276" width="9" style="32"/>
    <col min="1277" max="1277" width="47.75" style="32" customWidth="1"/>
    <col min="1278" max="1278" width="28.625" style="32" customWidth="1"/>
    <col min="1279" max="1532" width="9" style="32"/>
    <col min="1533" max="1533" width="47.75" style="32" customWidth="1"/>
    <col min="1534" max="1534" width="28.625" style="32" customWidth="1"/>
    <col min="1535" max="1788" width="9" style="32"/>
    <col min="1789" max="1789" width="47.75" style="32" customWidth="1"/>
    <col min="1790" max="1790" width="28.625" style="32" customWidth="1"/>
    <col min="1791" max="2044" width="9" style="32"/>
    <col min="2045" max="2045" width="47.75" style="32" customWidth="1"/>
    <col min="2046" max="2046" width="28.625" style="32" customWidth="1"/>
    <col min="2047" max="2300" width="9" style="32"/>
    <col min="2301" max="2301" width="47.75" style="32" customWidth="1"/>
    <col min="2302" max="2302" width="28.625" style="32" customWidth="1"/>
    <col min="2303" max="2556" width="9" style="32"/>
    <col min="2557" max="2557" width="47.75" style="32" customWidth="1"/>
    <col min="2558" max="2558" width="28.625" style="32" customWidth="1"/>
    <col min="2559" max="2812" width="9" style="32"/>
    <col min="2813" max="2813" width="47.75" style="32" customWidth="1"/>
    <col min="2814" max="2814" width="28.625" style="32" customWidth="1"/>
    <col min="2815" max="3068" width="9" style="32"/>
    <col min="3069" max="3069" width="47.75" style="32" customWidth="1"/>
    <col min="3070" max="3070" width="28.625" style="32" customWidth="1"/>
    <col min="3071" max="3324" width="9" style="32"/>
    <col min="3325" max="3325" width="47.75" style="32" customWidth="1"/>
    <col min="3326" max="3326" width="28.625" style="32" customWidth="1"/>
    <col min="3327" max="3580" width="9" style="32"/>
    <col min="3581" max="3581" width="47.75" style="32" customWidth="1"/>
    <col min="3582" max="3582" width="28.625" style="32" customWidth="1"/>
    <col min="3583" max="3836" width="9" style="32"/>
    <col min="3837" max="3837" width="47.75" style="32" customWidth="1"/>
    <col min="3838" max="3838" width="28.625" style="32" customWidth="1"/>
    <col min="3839" max="4092" width="9" style="32"/>
    <col min="4093" max="4093" width="47.75" style="32" customWidth="1"/>
    <col min="4094" max="4094" width="28.625" style="32" customWidth="1"/>
    <col min="4095" max="4348" width="9" style="32"/>
    <col min="4349" max="4349" width="47.75" style="32" customWidth="1"/>
    <col min="4350" max="4350" width="28.625" style="32" customWidth="1"/>
    <col min="4351" max="4604" width="9" style="32"/>
    <col min="4605" max="4605" width="47.75" style="32" customWidth="1"/>
    <col min="4606" max="4606" width="28.625" style="32" customWidth="1"/>
    <col min="4607" max="4860" width="9" style="32"/>
    <col min="4861" max="4861" width="47.75" style="32" customWidth="1"/>
    <col min="4862" max="4862" width="28.625" style="32" customWidth="1"/>
    <col min="4863" max="5116" width="9" style="32"/>
    <col min="5117" max="5117" width="47.75" style="32" customWidth="1"/>
    <col min="5118" max="5118" width="28.625" style="32" customWidth="1"/>
    <col min="5119" max="5372" width="9" style="32"/>
    <col min="5373" max="5373" width="47.75" style="32" customWidth="1"/>
    <col min="5374" max="5374" width="28.625" style="32" customWidth="1"/>
    <col min="5375" max="5628" width="9" style="32"/>
    <col min="5629" max="5629" width="47.75" style="32" customWidth="1"/>
    <col min="5630" max="5630" width="28.625" style="32" customWidth="1"/>
    <col min="5631" max="5884" width="9" style="32"/>
    <col min="5885" max="5885" width="47.75" style="32" customWidth="1"/>
    <col min="5886" max="5886" width="28.625" style="32" customWidth="1"/>
    <col min="5887" max="6140" width="9" style="32"/>
    <col min="6141" max="6141" width="47.75" style="32" customWidth="1"/>
    <col min="6142" max="6142" width="28.625" style="32" customWidth="1"/>
    <col min="6143" max="6396" width="9" style="32"/>
    <col min="6397" max="6397" width="47.75" style="32" customWidth="1"/>
    <col min="6398" max="6398" width="28.625" style="32" customWidth="1"/>
    <col min="6399" max="6652" width="9" style="32"/>
    <col min="6653" max="6653" width="47.75" style="32" customWidth="1"/>
    <col min="6654" max="6654" width="28.625" style="32" customWidth="1"/>
    <col min="6655" max="6908" width="9" style="32"/>
    <col min="6909" max="6909" width="47.75" style="32" customWidth="1"/>
    <col min="6910" max="6910" width="28.625" style="32" customWidth="1"/>
    <col min="6911" max="7164" width="9" style="32"/>
    <col min="7165" max="7165" width="47.75" style="32" customWidth="1"/>
    <col min="7166" max="7166" width="28.625" style="32" customWidth="1"/>
    <col min="7167" max="7420" width="9" style="32"/>
    <col min="7421" max="7421" width="47.75" style="32" customWidth="1"/>
    <col min="7422" max="7422" width="28.625" style="32" customWidth="1"/>
    <col min="7423" max="7676" width="9" style="32"/>
    <col min="7677" max="7677" width="47.75" style="32" customWidth="1"/>
    <col min="7678" max="7678" width="28.625" style="32" customWidth="1"/>
    <col min="7679" max="7932" width="9" style="32"/>
    <col min="7933" max="7933" width="47.75" style="32" customWidth="1"/>
    <col min="7934" max="7934" width="28.625" style="32" customWidth="1"/>
    <col min="7935" max="8188" width="9" style="32"/>
    <col min="8189" max="8189" width="47.75" style="32" customWidth="1"/>
    <col min="8190" max="8190" width="28.625" style="32" customWidth="1"/>
    <col min="8191" max="8444" width="9" style="32"/>
    <col min="8445" max="8445" width="47.75" style="32" customWidth="1"/>
    <col min="8446" max="8446" width="28.625" style="32" customWidth="1"/>
    <col min="8447" max="8700" width="9" style="32"/>
    <col min="8701" max="8701" width="47.75" style="32" customWidth="1"/>
    <col min="8702" max="8702" width="28.625" style="32" customWidth="1"/>
    <col min="8703" max="8956" width="9" style="32"/>
    <col min="8957" max="8957" width="47.75" style="32" customWidth="1"/>
    <col min="8958" max="8958" width="28.625" style="32" customWidth="1"/>
    <col min="8959" max="9212" width="9" style="32"/>
    <col min="9213" max="9213" width="47.75" style="32" customWidth="1"/>
    <col min="9214" max="9214" width="28.625" style="32" customWidth="1"/>
    <col min="9215" max="9468" width="9" style="32"/>
    <col min="9469" max="9469" width="47.75" style="32" customWidth="1"/>
    <col min="9470" max="9470" width="28.625" style="32" customWidth="1"/>
    <col min="9471" max="9724" width="9" style="32"/>
    <col min="9725" max="9725" width="47.75" style="32" customWidth="1"/>
    <col min="9726" max="9726" width="28.625" style="32" customWidth="1"/>
    <col min="9727" max="9980" width="9" style="32"/>
    <col min="9981" max="9981" width="47.75" style="32" customWidth="1"/>
    <col min="9982" max="9982" width="28.625" style="32" customWidth="1"/>
    <col min="9983" max="10236" width="9" style="32"/>
    <col min="10237" max="10237" width="47.75" style="32" customWidth="1"/>
    <col min="10238" max="10238" width="28.625" style="32" customWidth="1"/>
    <col min="10239" max="10492" width="9" style="32"/>
    <col min="10493" max="10493" width="47.75" style="32" customWidth="1"/>
    <col min="10494" max="10494" width="28.625" style="32" customWidth="1"/>
    <col min="10495" max="10748" width="9" style="32"/>
    <col min="10749" max="10749" width="47.75" style="32" customWidth="1"/>
    <col min="10750" max="10750" width="28.625" style="32" customWidth="1"/>
    <col min="10751" max="11004" width="9" style="32"/>
    <col min="11005" max="11005" width="47.75" style="32" customWidth="1"/>
    <col min="11006" max="11006" width="28.625" style="32" customWidth="1"/>
    <col min="11007" max="11260" width="9" style="32"/>
    <col min="11261" max="11261" width="47.75" style="32" customWidth="1"/>
    <col min="11262" max="11262" width="28.625" style="32" customWidth="1"/>
    <col min="11263" max="11516" width="9" style="32"/>
    <col min="11517" max="11517" width="47.75" style="32" customWidth="1"/>
    <col min="11518" max="11518" width="28.625" style="32" customWidth="1"/>
    <col min="11519" max="11772" width="9" style="32"/>
    <col min="11773" max="11773" width="47.75" style="32" customWidth="1"/>
    <col min="11774" max="11774" width="28.625" style="32" customWidth="1"/>
    <col min="11775" max="12028" width="9" style="32"/>
    <col min="12029" max="12029" width="47.75" style="32" customWidth="1"/>
    <col min="12030" max="12030" width="28.625" style="32" customWidth="1"/>
    <col min="12031" max="12284" width="9" style="32"/>
    <col min="12285" max="12285" width="47.75" style="32" customWidth="1"/>
    <col min="12286" max="12286" width="28.625" style="32" customWidth="1"/>
    <col min="12287" max="12540" width="9" style="32"/>
    <col min="12541" max="12541" width="47.75" style="32" customWidth="1"/>
    <col min="12542" max="12542" width="28.625" style="32" customWidth="1"/>
    <col min="12543" max="12796" width="9" style="32"/>
    <col min="12797" max="12797" width="47.75" style="32" customWidth="1"/>
    <col min="12798" max="12798" width="28.625" style="32" customWidth="1"/>
    <col min="12799" max="13052" width="9" style="32"/>
    <col min="13053" max="13053" width="47.75" style="32" customWidth="1"/>
    <col min="13054" max="13054" width="28.625" style="32" customWidth="1"/>
    <col min="13055" max="13308" width="9" style="32"/>
    <col min="13309" max="13309" width="47.75" style="32" customWidth="1"/>
    <col min="13310" max="13310" width="28.625" style="32" customWidth="1"/>
    <col min="13311" max="13564" width="9" style="32"/>
    <col min="13565" max="13565" width="47.75" style="32" customWidth="1"/>
    <col min="13566" max="13566" width="28.625" style="32" customWidth="1"/>
    <col min="13567" max="13820" width="9" style="32"/>
    <col min="13821" max="13821" width="47.75" style="32" customWidth="1"/>
    <col min="13822" max="13822" width="28.625" style="32" customWidth="1"/>
    <col min="13823" max="14076" width="9" style="32"/>
    <col min="14077" max="14077" width="47.75" style="32" customWidth="1"/>
    <col min="14078" max="14078" width="28.625" style="32" customWidth="1"/>
    <col min="14079" max="14332" width="9" style="32"/>
    <col min="14333" max="14333" width="47.75" style="32" customWidth="1"/>
    <col min="14334" max="14334" width="28.625" style="32" customWidth="1"/>
    <col min="14335" max="14588" width="9" style="32"/>
    <col min="14589" max="14589" width="47.75" style="32" customWidth="1"/>
    <col min="14590" max="14590" width="28.625" style="32" customWidth="1"/>
    <col min="14591" max="14844" width="9" style="32"/>
    <col min="14845" max="14845" width="47.75" style="32" customWidth="1"/>
    <col min="14846" max="14846" width="28.625" style="32" customWidth="1"/>
    <col min="14847" max="15100" width="9" style="32"/>
    <col min="15101" max="15101" width="47.75" style="32" customWidth="1"/>
    <col min="15102" max="15102" width="28.625" style="32" customWidth="1"/>
    <col min="15103" max="15356" width="9" style="32"/>
    <col min="15357" max="15357" width="47.75" style="32" customWidth="1"/>
    <col min="15358" max="15358" width="28.625" style="32" customWidth="1"/>
    <col min="15359" max="15612" width="9" style="32"/>
    <col min="15613" max="15613" width="47.75" style="32" customWidth="1"/>
    <col min="15614" max="15614" width="28.625" style="32" customWidth="1"/>
    <col min="15615" max="15868" width="9" style="32"/>
    <col min="15869" max="15869" width="47.75" style="32" customWidth="1"/>
    <col min="15870" max="15870" width="28.625" style="32" customWidth="1"/>
    <col min="15871" max="16124" width="9" style="32"/>
    <col min="16125" max="16125" width="47.75" style="32" customWidth="1"/>
    <col min="16126" max="16126" width="28.625" style="32" customWidth="1"/>
    <col min="16127" max="16384" width="9" style="32"/>
  </cols>
  <sheetData>
    <row r="1" s="32" customFormat="1" ht="27" customHeight="1" spans="1:4">
      <c r="A1" s="33" t="s">
        <v>1140</v>
      </c>
      <c r="B1" s="33"/>
      <c r="C1" s="33"/>
      <c r="D1" s="33"/>
    </row>
    <row r="2" s="32" customFormat="1" ht="17" customHeight="1" spans="4:4">
      <c r="D2" s="34" t="s">
        <v>2</v>
      </c>
    </row>
    <row r="3" s="32" customFormat="1" ht="24" customHeight="1" spans="1:4">
      <c r="A3" s="35" t="s">
        <v>1141</v>
      </c>
      <c r="B3" s="35" t="s">
        <v>1142</v>
      </c>
      <c r="C3" s="35" t="s">
        <v>1143</v>
      </c>
      <c r="D3" s="35" t="s">
        <v>1144</v>
      </c>
    </row>
    <row r="4" s="32" customFormat="1" ht="20" customHeight="1" spans="1:4">
      <c r="A4" s="35" t="s">
        <v>1145</v>
      </c>
      <c r="B4" s="26">
        <f>B5+B10+B21+B29+B33+B36</f>
        <v>329344</v>
      </c>
      <c r="C4" s="26">
        <f>C5+C10+C21+C29+C33+C36</f>
        <v>316410</v>
      </c>
      <c r="D4" s="36">
        <f>C4/B4*100</f>
        <v>96.0727992615624</v>
      </c>
    </row>
    <row r="5" s="32" customFormat="1" ht="20" customHeight="1" spans="1:4">
      <c r="A5" s="37" t="s">
        <v>1146</v>
      </c>
      <c r="B5" s="26">
        <f>SUM(B6:B9)</f>
        <v>160901</v>
      </c>
      <c r="C5" s="26">
        <f>SUM(C6:C9)</f>
        <v>160710</v>
      </c>
      <c r="D5" s="36">
        <f t="shared" ref="D5:D41" si="0">C5/B5*100</f>
        <v>99.8812934661686</v>
      </c>
    </row>
    <row r="6" s="32" customFormat="1" ht="20" customHeight="1" spans="1:4">
      <c r="A6" s="37" t="s">
        <v>1147</v>
      </c>
      <c r="B6" s="26">
        <v>60125</v>
      </c>
      <c r="C6" s="26">
        <v>52126</v>
      </c>
      <c r="D6" s="36">
        <f t="shared" si="0"/>
        <v>86.6960498960499</v>
      </c>
    </row>
    <row r="7" s="32" customFormat="1" ht="20" customHeight="1" spans="1:4">
      <c r="A7" s="37" t="s">
        <v>1148</v>
      </c>
      <c r="B7" s="26">
        <v>19284</v>
      </c>
      <c r="C7" s="26">
        <v>19732</v>
      </c>
      <c r="D7" s="36">
        <f t="shared" si="0"/>
        <v>102.323169466916</v>
      </c>
    </row>
    <row r="8" s="32" customFormat="1" ht="20" customHeight="1" spans="1:4">
      <c r="A8" s="37" t="s">
        <v>1149</v>
      </c>
      <c r="B8" s="26">
        <v>14897</v>
      </c>
      <c r="C8" s="26">
        <v>16952</v>
      </c>
      <c r="D8" s="36">
        <f t="shared" si="0"/>
        <v>113.794723769887</v>
      </c>
    </row>
    <row r="9" s="32" customFormat="1" ht="20" customHeight="1" spans="1:4">
      <c r="A9" s="37" t="s">
        <v>1150</v>
      </c>
      <c r="B9" s="26">
        <v>66595</v>
      </c>
      <c r="C9" s="26">
        <v>71900</v>
      </c>
      <c r="D9" s="36">
        <f t="shared" si="0"/>
        <v>107.966063518282</v>
      </c>
    </row>
    <row r="10" s="32" customFormat="1" ht="20" customHeight="1" spans="1:4">
      <c r="A10" s="37" t="s">
        <v>1151</v>
      </c>
      <c r="B10" s="26">
        <f>SUM(B11:B20)</f>
        <v>25219</v>
      </c>
      <c r="C10" s="26">
        <f>SUM(C11:C20)</f>
        <v>25636</v>
      </c>
      <c r="D10" s="36">
        <f t="shared" si="0"/>
        <v>101.653515206789</v>
      </c>
    </row>
    <row r="11" s="32" customFormat="1" ht="20" customHeight="1" spans="1:4">
      <c r="A11" s="37" t="s">
        <v>1152</v>
      </c>
      <c r="B11" s="26">
        <v>13897</v>
      </c>
      <c r="C11" s="26">
        <v>18094</v>
      </c>
      <c r="D11" s="36">
        <f t="shared" si="0"/>
        <v>130.200762754551</v>
      </c>
    </row>
    <row r="12" s="32" customFormat="1" ht="20" customHeight="1" spans="1:4">
      <c r="A12" s="37" t="s">
        <v>1153</v>
      </c>
      <c r="B12" s="26">
        <v>126</v>
      </c>
      <c r="C12" s="26">
        <v>103</v>
      </c>
      <c r="D12" s="36">
        <f t="shared" si="0"/>
        <v>81.7460317460317</v>
      </c>
    </row>
    <row r="13" s="32" customFormat="1" ht="20" customHeight="1" spans="1:4">
      <c r="A13" s="37" t="s">
        <v>1154</v>
      </c>
      <c r="B13" s="26">
        <v>300</v>
      </c>
      <c r="C13" s="26">
        <v>271</v>
      </c>
      <c r="D13" s="36">
        <f t="shared" si="0"/>
        <v>90.3333333333333</v>
      </c>
    </row>
    <row r="14" s="32" customFormat="1" ht="20" customHeight="1" spans="1:4">
      <c r="A14" s="37" t="s">
        <v>1155</v>
      </c>
      <c r="B14" s="26">
        <v>125</v>
      </c>
      <c r="C14" s="26">
        <v>97</v>
      </c>
      <c r="D14" s="36">
        <f t="shared" si="0"/>
        <v>77.6</v>
      </c>
    </row>
    <row r="15" s="32" customFormat="1" ht="20" customHeight="1" spans="1:4">
      <c r="A15" s="37" t="s">
        <v>1156</v>
      </c>
      <c r="B15" s="26">
        <v>6570</v>
      </c>
      <c r="C15" s="26">
        <v>2073</v>
      </c>
      <c r="D15" s="36">
        <f t="shared" si="0"/>
        <v>31.5525114155251</v>
      </c>
    </row>
    <row r="16" s="32" customFormat="1" ht="20" customHeight="1" spans="1:4">
      <c r="A16" s="37" t="s">
        <v>1157</v>
      </c>
      <c r="B16" s="26">
        <v>190</v>
      </c>
      <c r="C16" s="26">
        <v>158</v>
      </c>
      <c r="D16" s="36">
        <f t="shared" si="0"/>
        <v>83.1578947368421</v>
      </c>
    </row>
    <row r="17" s="32" customFormat="1" ht="20" customHeight="1" spans="1:4">
      <c r="A17" s="37" t="s">
        <v>1158</v>
      </c>
      <c r="B17" s="26">
        <v>145</v>
      </c>
      <c r="C17" s="26">
        <v>3</v>
      </c>
      <c r="D17" s="36">
        <f t="shared" si="0"/>
        <v>2.06896551724138</v>
      </c>
    </row>
    <row r="18" s="32" customFormat="1" ht="20" customHeight="1" spans="1:4">
      <c r="A18" s="37" t="s">
        <v>1159</v>
      </c>
      <c r="B18" s="26">
        <v>1539</v>
      </c>
      <c r="C18" s="26">
        <v>1490</v>
      </c>
      <c r="D18" s="36">
        <f t="shared" si="0"/>
        <v>96.816114359974</v>
      </c>
    </row>
    <row r="19" s="32" customFormat="1" ht="20" customHeight="1" spans="1:4">
      <c r="A19" s="37" t="s">
        <v>1160</v>
      </c>
      <c r="B19" s="26">
        <v>674</v>
      </c>
      <c r="C19" s="26">
        <v>766</v>
      </c>
      <c r="D19" s="36">
        <f t="shared" si="0"/>
        <v>113.649851632047</v>
      </c>
    </row>
    <row r="20" s="32" customFormat="1" ht="20" customHeight="1" spans="1:4">
      <c r="A20" s="37" t="s">
        <v>1161</v>
      </c>
      <c r="B20" s="26">
        <v>1653</v>
      </c>
      <c r="C20" s="26">
        <v>2581</v>
      </c>
      <c r="D20" s="36">
        <f t="shared" si="0"/>
        <v>156.140350877193</v>
      </c>
    </row>
    <row r="21" s="32" customFormat="1" ht="20" customHeight="1" spans="1:4">
      <c r="A21" s="37" t="s">
        <v>1162</v>
      </c>
      <c r="B21" s="26">
        <f>SUM(B22:B28)</f>
        <v>328</v>
      </c>
      <c r="C21" s="26">
        <f>SUM(C22:C28)</f>
        <v>278</v>
      </c>
      <c r="D21" s="36">
        <f t="shared" si="0"/>
        <v>84.7560975609756</v>
      </c>
    </row>
    <row r="22" s="32" customFormat="1" ht="20" customHeight="1" spans="1:4">
      <c r="A22" s="37" t="s">
        <v>1163</v>
      </c>
      <c r="B22" s="26"/>
      <c r="C22" s="26"/>
      <c r="D22" s="36"/>
    </row>
    <row r="23" s="32" customFormat="1" ht="20" customHeight="1" spans="1:4">
      <c r="A23" s="37" t="s">
        <v>1164</v>
      </c>
      <c r="B23" s="26"/>
      <c r="C23" s="26"/>
      <c r="D23" s="36"/>
    </row>
    <row r="24" s="32" customFormat="1" ht="20" customHeight="1" spans="1:4">
      <c r="A24" s="37" t="s">
        <v>1165</v>
      </c>
      <c r="B24" s="26"/>
      <c r="C24" s="26"/>
      <c r="D24" s="36"/>
    </row>
    <row r="25" s="32" customFormat="1" ht="20" customHeight="1" spans="1:4">
      <c r="A25" s="37" t="s">
        <v>1166</v>
      </c>
      <c r="B25" s="26"/>
      <c r="C25" s="26"/>
      <c r="D25" s="36"/>
    </row>
    <row r="26" s="32" customFormat="1" ht="20" customHeight="1" spans="1:4">
      <c r="A26" s="37" t="s">
        <v>1167</v>
      </c>
      <c r="B26" s="26">
        <v>328</v>
      </c>
      <c r="C26" s="26">
        <v>256</v>
      </c>
      <c r="D26" s="36">
        <f t="shared" si="0"/>
        <v>78.0487804878049</v>
      </c>
    </row>
    <row r="27" s="32" customFormat="1" ht="20" customHeight="1" spans="1:4">
      <c r="A27" s="37" t="s">
        <v>1168</v>
      </c>
      <c r="B27" s="26"/>
      <c r="C27" s="26">
        <v>7</v>
      </c>
      <c r="D27" s="36"/>
    </row>
    <row r="28" s="32" customFormat="1" ht="20" customHeight="1" spans="1:4">
      <c r="A28" s="37" t="s">
        <v>1169</v>
      </c>
      <c r="B28" s="26"/>
      <c r="C28" s="26">
        <v>15</v>
      </c>
      <c r="D28" s="36"/>
    </row>
    <row r="29" s="32" customFormat="1" ht="20" customHeight="1" spans="1:4">
      <c r="A29" s="37" t="s">
        <v>1170</v>
      </c>
      <c r="B29" s="26">
        <f>SUM(B30:B32)</f>
        <v>135723</v>
      </c>
      <c r="C29" s="26">
        <f>SUM(C30:C32)</f>
        <v>123219</v>
      </c>
      <c r="D29" s="36">
        <f t="shared" si="0"/>
        <v>90.7871178797993</v>
      </c>
    </row>
    <row r="30" s="32" customFormat="1" ht="20" customHeight="1" spans="1:4">
      <c r="A30" s="37" t="s">
        <v>1171</v>
      </c>
      <c r="B30" s="26">
        <v>127363</v>
      </c>
      <c r="C30" s="26">
        <v>115527</v>
      </c>
      <c r="D30" s="36">
        <f t="shared" si="0"/>
        <v>90.7068771935334</v>
      </c>
    </row>
    <row r="31" s="32" customFormat="1" ht="20" customHeight="1" spans="1:4">
      <c r="A31" s="37" t="s">
        <v>1172</v>
      </c>
      <c r="B31" s="26">
        <v>8360</v>
      </c>
      <c r="C31" s="26">
        <v>7692</v>
      </c>
      <c r="D31" s="36">
        <f t="shared" si="0"/>
        <v>92.0095693779904</v>
      </c>
    </row>
    <row r="32" s="32" customFormat="1" ht="20" customHeight="1" spans="1:4">
      <c r="A32" s="37" t="s">
        <v>1173</v>
      </c>
      <c r="B32" s="26"/>
      <c r="C32" s="26"/>
      <c r="D32" s="36"/>
    </row>
    <row r="33" s="32" customFormat="1" ht="20" customHeight="1" spans="1:4">
      <c r="A33" s="37" t="s">
        <v>1174</v>
      </c>
      <c r="B33" s="26">
        <f>SUM(B34:B35)</f>
        <v>251</v>
      </c>
      <c r="C33" s="26">
        <f>SUM(C34:C35)</f>
        <v>65</v>
      </c>
      <c r="D33" s="36">
        <f t="shared" si="0"/>
        <v>25.8964143426295</v>
      </c>
    </row>
    <row r="34" s="32" customFormat="1" ht="20" customHeight="1" spans="1:4">
      <c r="A34" s="37" t="s">
        <v>1175</v>
      </c>
      <c r="B34" s="26">
        <v>251</v>
      </c>
      <c r="C34" s="26">
        <v>65</v>
      </c>
      <c r="D34" s="36">
        <f t="shared" si="0"/>
        <v>25.8964143426295</v>
      </c>
    </row>
    <row r="35" s="32" customFormat="1" ht="20" customHeight="1" spans="1:4">
      <c r="A35" s="37" t="s">
        <v>1176</v>
      </c>
      <c r="B35" s="26"/>
      <c r="C35" s="26"/>
      <c r="D35" s="36"/>
    </row>
    <row r="36" s="32" customFormat="1" ht="20" customHeight="1" spans="1:4">
      <c r="A36" s="37" t="s">
        <v>1177</v>
      </c>
      <c r="B36" s="26">
        <f>SUM(B37:B41)</f>
        <v>6922</v>
      </c>
      <c r="C36" s="26">
        <f>SUM(C37:C41)</f>
        <v>6502</v>
      </c>
      <c r="D36" s="36">
        <f t="shared" si="0"/>
        <v>93.9323894828084</v>
      </c>
    </row>
    <row r="37" s="32" customFormat="1" ht="20" customHeight="1" spans="1:4">
      <c r="A37" s="37" t="s">
        <v>1178</v>
      </c>
      <c r="B37" s="26">
        <v>3522</v>
      </c>
      <c r="C37" s="26">
        <v>3848</v>
      </c>
      <c r="D37" s="36">
        <f t="shared" si="0"/>
        <v>109.256104486087</v>
      </c>
    </row>
    <row r="38" s="32" customFormat="1" ht="20" customHeight="1" spans="1:4">
      <c r="A38" s="37" t="s">
        <v>1179</v>
      </c>
      <c r="B38" s="26"/>
      <c r="C38" s="26">
        <v>3</v>
      </c>
      <c r="D38" s="36"/>
    </row>
    <row r="39" s="32" customFormat="1" ht="20" customHeight="1" spans="1:4">
      <c r="A39" s="37" t="s">
        <v>1180</v>
      </c>
      <c r="B39" s="26"/>
      <c r="C39" s="26"/>
      <c r="D39" s="36"/>
    </row>
    <row r="40" s="32" customFormat="1" ht="20" customHeight="1" spans="1:4">
      <c r="A40" s="37" t="s">
        <v>1181</v>
      </c>
      <c r="B40" s="26">
        <v>2800</v>
      </c>
      <c r="C40" s="26">
        <v>2206</v>
      </c>
      <c r="D40" s="36">
        <f t="shared" si="0"/>
        <v>78.7857142857143</v>
      </c>
    </row>
    <row r="41" s="32" customFormat="1" ht="20" customHeight="1" spans="1:4">
      <c r="A41" s="37" t="s">
        <v>1182</v>
      </c>
      <c r="B41" s="26">
        <v>600</v>
      </c>
      <c r="C41" s="26">
        <v>445</v>
      </c>
      <c r="D41" s="36">
        <f t="shared" si="0"/>
        <v>74.1666666666667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1"/>
    </sheetView>
  </sheetViews>
  <sheetFormatPr defaultColWidth="8" defaultRowHeight="21" customHeight="1" outlineLevelCol="5"/>
  <cols>
    <col min="1" max="1" width="13.75" style="1" customWidth="1"/>
    <col min="2" max="3" width="8" style="1"/>
    <col min="4" max="6" width="15.125" style="1" customWidth="1"/>
    <col min="7" max="16382" width="8" style="1"/>
  </cols>
  <sheetData>
    <row r="1" s="1" customFormat="1" ht="29" customHeight="1" spans="1:6">
      <c r="A1" s="27" t="s">
        <v>1183</v>
      </c>
      <c r="B1" s="27"/>
      <c r="C1" s="27"/>
      <c r="D1" s="27"/>
      <c r="E1" s="27"/>
      <c r="F1" s="27"/>
    </row>
    <row r="2" s="1" customFormat="1" customHeight="1" spans="1:6">
      <c r="A2" s="28"/>
      <c r="F2" s="29" t="s">
        <v>2</v>
      </c>
    </row>
    <row r="3" s="1" customFormat="1" customHeight="1" spans="1:6">
      <c r="A3" s="16" t="s">
        <v>1184</v>
      </c>
      <c r="B3" s="16"/>
      <c r="C3" s="16"/>
      <c r="D3" s="16"/>
      <c r="E3" s="16" t="s">
        <v>1142</v>
      </c>
      <c r="F3" s="16" t="s">
        <v>1143</v>
      </c>
    </row>
    <row r="4" s="1" customFormat="1" customHeight="1" spans="1:6">
      <c r="A4" s="30" t="s">
        <v>1185</v>
      </c>
      <c r="B4" s="30"/>
      <c r="C4" s="30"/>
      <c r="D4" s="30"/>
      <c r="E4" s="26">
        <v>0</v>
      </c>
      <c r="F4" s="26">
        <v>0</v>
      </c>
    </row>
    <row r="5" s="1" customFormat="1" customHeight="1" spans="1:6">
      <c r="A5" s="30" t="s">
        <v>1186</v>
      </c>
      <c r="B5" s="30"/>
      <c r="C5" s="30"/>
      <c r="D5" s="30"/>
      <c r="E5" s="26"/>
      <c r="F5" s="26"/>
    </row>
    <row r="6" s="1" customFormat="1" customHeight="1" spans="1:6">
      <c r="A6" s="30" t="s">
        <v>1187</v>
      </c>
      <c r="B6" s="30"/>
      <c r="C6" s="30"/>
      <c r="D6" s="30"/>
      <c r="E6" s="26"/>
      <c r="F6" s="26"/>
    </row>
    <row r="7" s="1" customFormat="1" customHeight="1" spans="1:6">
      <c r="A7" s="30" t="s">
        <v>1188</v>
      </c>
      <c r="B7" s="30"/>
      <c r="C7" s="30"/>
      <c r="D7" s="30"/>
      <c r="E7" s="26"/>
      <c r="F7" s="26"/>
    </row>
    <row r="8" s="1" customFormat="1" customHeight="1" spans="1:6">
      <c r="A8" s="30" t="s">
        <v>1189</v>
      </c>
      <c r="B8" s="30"/>
      <c r="C8" s="30"/>
      <c r="D8" s="30"/>
      <c r="E8" s="26"/>
      <c r="F8" s="26"/>
    </row>
    <row r="9" s="1" customFormat="1" customHeight="1" spans="1:6">
      <c r="A9" s="30" t="s">
        <v>1190</v>
      </c>
      <c r="B9" s="30"/>
      <c r="C9" s="30"/>
      <c r="D9" s="30"/>
      <c r="E9" s="26"/>
      <c r="F9" s="26"/>
    </row>
    <row r="10" s="1" customFormat="1" customHeight="1" spans="1:6">
      <c r="A10" s="30" t="s">
        <v>1191</v>
      </c>
      <c r="B10" s="30"/>
      <c r="C10" s="30"/>
      <c r="D10" s="30"/>
      <c r="E10" s="26">
        <f>E25</f>
        <v>20000</v>
      </c>
      <c r="F10" s="26">
        <f>F25</f>
        <v>21650</v>
      </c>
    </row>
    <row r="11" s="1" customFormat="1" customHeight="1" spans="1:6">
      <c r="A11" s="30" t="s">
        <v>1192</v>
      </c>
      <c r="B11" s="30"/>
      <c r="C11" s="30"/>
      <c r="D11" s="30"/>
      <c r="E11" s="26"/>
      <c r="F11" s="26"/>
    </row>
    <row r="12" s="1" customFormat="1" customHeight="1" spans="1:6">
      <c r="A12" s="30" t="s">
        <v>1193</v>
      </c>
      <c r="B12" s="30"/>
      <c r="C12" s="30"/>
      <c r="D12" s="30"/>
      <c r="E12" s="26"/>
      <c r="F12" s="26"/>
    </row>
    <row r="13" s="1" customFormat="1" customHeight="1" spans="1:6">
      <c r="A13" s="30" t="s">
        <v>1194</v>
      </c>
      <c r="B13" s="30"/>
      <c r="C13" s="30"/>
      <c r="D13" s="30"/>
      <c r="E13" s="26"/>
      <c r="F13" s="26"/>
    </row>
    <row r="14" s="1" customFormat="1" customHeight="1" spans="1:6">
      <c r="A14" s="31" t="s">
        <v>1195</v>
      </c>
      <c r="B14" s="31"/>
      <c r="C14" s="31"/>
      <c r="D14" s="31"/>
      <c r="E14" s="26"/>
      <c r="F14" s="26"/>
    </row>
    <row r="15" s="1" customFormat="1" customHeight="1" spans="1:6">
      <c r="A15" s="30" t="s">
        <v>1196</v>
      </c>
      <c r="B15" s="30"/>
      <c r="C15" s="30"/>
      <c r="D15" s="30"/>
      <c r="E15" s="26"/>
      <c r="F15" s="26"/>
    </row>
    <row r="16" s="1" customFormat="1" customHeight="1" spans="1:6">
      <c r="A16" s="30" t="s">
        <v>1197</v>
      </c>
      <c r="B16" s="30"/>
      <c r="C16" s="30"/>
      <c r="D16" s="30"/>
      <c r="E16" s="26"/>
      <c r="F16" s="26"/>
    </row>
    <row r="17" s="1" customFormat="1" customHeight="1" spans="1:6">
      <c r="A17" s="30" t="s">
        <v>1198</v>
      </c>
      <c r="B17" s="30"/>
      <c r="C17" s="30"/>
      <c r="D17" s="30"/>
      <c r="E17" s="26"/>
      <c r="F17" s="26"/>
    </row>
    <row r="18" s="1" customFormat="1" customHeight="1" spans="1:6">
      <c r="A18" s="30" t="s">
        <v>1199</v>
      </c>
      <c r="B18" s="30"/>
      <c r="C18" s="30"/>
      <c r="D18" s="30"/>
      <c r="E18" s="26"/>
      <c r="F18" s="26"/>
    </row>
    <row r="19" s="1" customFormat="1" customHeight="1" spans="1:6">
      <c r="A19" s="30" t="s">
        <v>1200</v>
      </c>
      <c r="B19" s="30"/>
      <c r="C19" s="30"/>
      <c r="D19" s="30"/>
      <c r="E19" s="26"/>
      <c r="F19" s="26"/>
    </row>
    <row r="20" s="1" customFormat="1" customHeight="1" spans="1:6">
      <c r="A20" s="30" t="s">
        <v>1201</v>
      </c>
      <c r="B20" s="30"/>
      <c r="C20" s="30"/>
      <c r="D20" s="30"/>
      <c r="E20" s="26"/>
      <c r="F20" s="26"/>
    </row>
    <row r="21" s="1" customFormat="1" customHeight="1" spans="1:6">
      <c r="A21" s="30" t="s">
        <v>1202</v>
      </c>
      <c r="B21" s="30"/>
      <c r="C21" s="30"/>
      <c r="D21" s="30"/>
      <c r="E21" s="26"/>
      <c r="F21" s="26"/>
    </row>
    <row r="22" s="1" customFormat="1" customHeight="1" spans="1:6">
      <c r="A22" s="30" t="s">
        <v>1203</v>
      </c>
      <c r="B22" s="30"/>
      <c r="C22" s="30"/>
      <c r="D22" s="30"/>
      <c r="E22" s="26"/>
      <c r="F22" s="26"/>
    </row>
    <row r="23" s="1" customFormat="1" customHeight="1" spans="1:6">
      <c r="A23" s="30" t="s">
        <v>1204</v>
      </c>
      <c r="B23" s="30"/>
      <c r="C23" s="30"/>
      <c r="D23" s="30"/>
      <c r="E23" s="26"/>
      <c r="F23" s="26"/>
    </row>
    <row r="24" s="1" customFormat="1" customHeight="1" spans="1:6">
      <c r="A24" s="30" t="s">
        <v>1205</v>
      </c>
      <c r="B24" s="30"/>
      <c r="C24" s="30"/>
      <c r="D24" s="30"/>
      <c r="E24" s="26"/>
      <c r="F24" s="26"/>
    </row>
    <row r="25" s="1" customFormat="1" customHeight="1" spans="1:6">
      <c r="A25" s="30" t="s">
        <v>1206</v>
      </c>
      <c r="B25" s="30"/>
      <c r="C25" s="30"/>
      <c r="D25" s="30"/>
      <c r="E25" s="26">
        <v>20000</v>
      </c>
      <c r="F25" s="26">
        <v>21650</v>
      </c>
    </row>
  </sheetData>
  <mergeCells count="24">
    <mergeCell ref="A1:F1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3" sqref="A3"/>
    </sheetView>
  </sheetViews>
  <sheetFormatPr defaultColWidth="9" defaultRowHeight="14.25" outlineLevelCol="2"/>
  <cols>
    <col min="1" max="1" width="28.5" style="19" customWidth="1"/>
    <col min="2" max="3" width="20.375" style="19" customWidth="1"/>
    <col min="4" max="16384" width="9" style="19"/>
  </cols>
  <sheetData>
    <row r="1" s="19" customFormat="1" ht="36" customHeight="1" spans="1:3">
      <c r="A1" s="21" t="s">
        <v>1207</v>
      </c>
      <c r="B1" s="21"/>
      <c r="C1" s="21"/>
    </row>
    <row r="2" s="20" customFormat="1" ht="23.1" customHeight="1" spans="1:3">
      <c r="A2" s="22"/>
      <c r="B2" s="22"/>
      <c r="C2" s="23" t="s">
        <v>2</v>
      </c>
    </row>
    <row r="3" s="19" customFormat="1" ht="35" customHeight="1" spans="1:3">
      <c r="A3" s="24" t="s">
        <v>1208</v>
      </c>
      <c r="B3" s="25" t="s">
        <v>4</v>
      </c>
      <c r="C3" s="25" t="s">
        <v>84</v>
      </c>
    </row>
    <row r="4" s="19" customFormat="1" ht="35" customHeight="1" spans="1:3">
      <c r="A4" s="24" t="s">
        <v>1209</v>
      </c>
      <c r="B4" s="10">
        <f>SUM(B5:B10)</f>
        <v>32100</v>
      </c>
      <c r="C4" s="10">
        <f>SUM(C5:C10)</f>
        <v>110016</v>
      </c>
    </row>
    <row r="5" s="19" customFormat="1" ht="35" customHeight="1" spans="1:3">
      <c r="A5" s="24" t="s">
        <v>1210</v>
      </c>
      <c r="B5" s="10">
        <v>15100</v>
      </c>
      <c r="C5" s="10">
        <v>49884</v>
      </c>
    </row>
    <row r="6" s="19" customFormat="1" ht="35" customHeight="1" spans="1:3">
      <c r="A6" s="24" t="s">
        <v>1211</v>
      </c>
      <c r="B6" s="10">
        <v>17000</v>
      </c>
      <c r="C6" s="10">
        <v>60132</v>
      </c>
    </row>
    <row r="7" s="19" customFormat="1" ht="35" customHeight="1" spans="1:3">
      <c r="A7" s="24" t="s">
        <v>1212</v>
      </c>
      <c r="B7" s="26"/>
      <c r="C7" s="26"/>
    </row>
    <row r="8" s="19" customFormat="1" ht="35" customHeight="1" spans="1:3">
      <c r="A8" s="24" t="s">
        <v>1213</v>
      </c>
      <c r="B8" s="26"/>
      <c r="C8" s="26"/>
    </row>
    <row r="9" s="19" customFormat="1" ht="35" customHeight="1" spans="1:3">
      <c r="A9" s="24" t="s">
        <v>1214</v>
      </c>
      <c r="B9" s="26"/>
      <c r="C9" s="26"/>
    </row>
    <row r="10" s="19" customFormat="1" ht="35" customHeight="1" spans="1:3">
      <c r="A10" s="24" t="s">
        <v>1215</v>
      </c>
      <c r="B10" s="26"/>
      <c r="C10" s="26"/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"/>
    </sheetView>
  </sheetViews>
  <sheetFormatPr defaultColWidth="9" defaultRowHeight="13.5" outlineLevelCol="2"/>
  <cols>
    <col min="1" max="1" width="38.125" style="11" customWidth="1"/>
    <col min="2" max="3" width="20.875" style="11" customWidth="1"/>
    <col min="4" max="16384" width="9" style="11"/>
  </cols>
  <sheetData>
    <row r="1" s="11" customFormat="1" ht="36" customHeight="1" spans="1:3">
      <c r="A1" s="13" t="s">
        <v>1216</v>
      </c>
      <c r="B1" s="13"/>
      <c r="C1" s="13"/>
    </row>
    <row r="2" s="11" customFormat="1" ht="17.1" customHeight="1" spans="1:3">
      <c r="A2" s="7"/>
      <c r="B2" s="14"/>
      <c r="C2" s="15" t="s">
        <v>2</v>
      </c>
    </row>
    <row r="3" s="11" customFormat="1" ht="35" customHeight="1" spans="1:3">
      <c r="A3" s="16" t="s">
        <v>1217</v>
      </c>
      <c r="B3" s="17" t="s">
        <v>1218</v>
      </c>
      <c r="C3" s="17" t="s">
        <v>1219</v>
      </c>
    </row>
    <row r="4" s="11" customFormat="1" ht="35" customHeight="1" spans="1:3">
      <c r="A4" s="16" t="s">
        <v>1220</v>
      </c>
      <c r="B4" s="10">
        <f>SUM(B5:B11)</f>
        <v>2773900</v>
      </c>
      <c r="C4" s="10">
        <f>SUM(C5:C11)</f>
        <v>2771046</v>
      </c>
    </row>
    <row r="5" s="11" customFormat="1" ht="35" customHeight="1" spans="1:3">
      <c r="A5" s="16" t="s">
        <v>1221</v>
      </c>
      <c r="B5" s="10">
        <v>412300</v>
      </c>
      <c r="C5" s="10">
        <v>412228</v>
      </c>
    </row>
    <row r="6" s="11" customFormat="1" ht="35" customHeight="1" spans="1:3">
      <c r="A6" s="16" t="s">
        <v>1210</v>
      </c>
      <c r="B6" s="10">
        <v>241500</v>
      </c>
      <c r="C6" s="10">
        <v>241500</v>
      </c>
    </row>
    <row r="7" s="11" customFormat="1" ht="35" customHeight="1" spans="1:3">
      <c r="A7" s="16" t="s">
        <v>1211</v>
      </c>
      <c r="B7" s="10">
        <v>226000</v>
      </c>
      <c r="C7" s="10">
        <v>224208</v>
      </c>
    </row>
    <row r="8" s="11" customFormat="1" ht="35" customHeight="1" spans="1:3">
      <c r="A8" s="16" t="s">
        <v>1212</v>
      </c>
      <c r="B8" s="10">
        <v>435600</v>
      </c>
      <c r="C8" s="10">
        <v>435577</v>
      </c>
    </row>
    <row r="9" s="11" customFormat="1" ht="35" customHeight="1" spans="1:3">
      <c r="A9" s="18" t="s">
        <v>1213</v>
      </c>
      <c r="B9" s="10">
        <v>506800</v>
      </c>
      <c r="C9" s="10">
        <v>506215</v>
      </c>
    </row>
    <row r="10" s="11" customFormat="1" ht="35" customHeight="1" spans="1:3">
      <c r="A10" s="16" t="s">
        <v>1214</v>
      </c>
      <c r="B10" s="10">
        <v>361900</v>
      </c>
      <c r="C10" s="10">
        <v>361746</v>
      </c>
    </row>
    <row r="11" s="11" customFormat="1" ht="35" customHeight="1" spans="1:3">
      <c r="A11" s="16" t="s">
        <v>1215</v>
      </c>
      <c r="B11" s="10">
        <v>589800</v>
      </c>
      <c r="C11" s="10">
        <v>589572</v>
      </c>
    </row>
  </sheetData>
  <mergeCells count="1">
    <mergeCell ref="A1:C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2020年全市收入决算</vt:lpstr>
      <vt:lpstr>2020年全市支出决算</vt:lpstr>
      <vt:lpstr>2020年市级收入决算</vt:lpstr>
      <vt:lpstr>2020年市级支出决算</vt:lpstr>
      <vt:lpstr>2020年市级支出决算明细</vt:lpstr>
      <vt:lpstr>2020年基本支出决算</vt:lpstr>
      <vt:lpstr>税收返还和一般性转移支出预算表</vt:lpstr>
      <vt:lpstr>专项转移支付</vt:lpstr>
      <vt:lpstr>一般债务分地区限额余额</vt:lpstr>
      <vt:lpstr>全市一般债务情况</vt:lpstr>
      <vt:lpstr>市级一般债务情况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</cp:lastModifiedBy>
  <dcterms:created xsi:type="dcterms:W3CDTF">2020-06-18T05:20:00Z</dcterms:created>
  <dcterms:modified xsi:type="dcterms:W3CDTF">2024-02-21T04:02:58Z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